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480" windowHeight="11640"/>
  </bookViews>
  <sheets>
    <sheet name="Баланс" sheetId="1" r:id="rId1"/>
    <sheet name="Справка" sheetId="6" r:id="rId2"/>
    <sheet name="Выгрузка" sheetId="7" r:id="rId3"/>
    <sheet name="Выгрузка в ФНС" sheetId="8" r:id="rId4"/>
    <sheet name="Схема" sheetId="9" r:id="rId5"/>
  </sheets>
  <externalReferences>
    <externalReference r:id="rId6"/>
    <externalReference r:id="rId7"/>
  </externalReferences>
  <definedNames>
    <definedName name="AccCode">#REF!</definedName>
    <definedName name="APSum10">Баланс!$M$158</definedName>
    <definedName name="APSum3">Баланс!$F$158</definedName>
    <definedName name="APSum4">Баланс!$G$158</definedName>
    <definedName name="APSum5">Баланс!$H$158</definedName>
    <definedName name="APSum6">Баланс!$I$158</definedName>
    <definedName name="APSum7">Баланс!$J$158</definedName>
    <definedName name="APSum8">Баланс!$K$158</definedName>
    <definedName name="APSum9">Баланс!$L$158</definedName>
    <definedName name="BudgSum1">Баланс!#REF!</definedName>
    <definedName name="BudgSum2">Баланс!#REF!</definedName>
    <definedName name="BudgSum3">Баланс!#REF!</definedName>
    <definedName name="BudgSumEnd1">Баланс!#REF!</definedName>
    <definedName name="BudgSumEnd2">Баланс!#REF!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CELL_TYPE">Справка!#REF!</definedName>
    <definedName name="CELL1">Справка!#REF!</definedName>
    <definedName name="CELL2">Справка!#REF!</definedName>
    <definedName name="CELL3">Справка!#REF!</definedName>
    <definedName name="CELL4">Справка!#REF!</definedName>
    <definedName name="CELL5">Справка!#REF!</definedName>
    <definedName name="CELL6">Справка!#REF!</definedName>
    <definedName name="CELL7">Справка!#REF!</definedName>
    <definedName name="CELL8">Справка!#REF!</definedName>
    <definedName name="CELL9">Справка!#REF!</definedName>
    <definedName name="CodeKSGU1">Баланс!#REF!</definedName>
    <definedName name="CodeKSGU2">Баланс!#REF!</definedName>
    <definedName name="CodeKSGU3">Баланс!#REF!</definedName>
    <definedName name="CodeStr1">Баланс!#REF!</definedName>
    <definedName name="CodeStr2">Баланс!#REF!</definedName>
    <definedName name="CodeStr3">Баланс!#REF!</definedName>
    <definedName name="CodeStr4">Баланс!#REF!</definedName>
    <definedName name="_Det1">Баланс!#REF!</definedName>
    <definedName name="DET1.1">Баланс!$22:$22</definedName>
    <definedName name="DET1.10">Баланс!$33:$33</definedName>
    <definedName name="DET1.11">Баланс!$34:$34</definedName>
    <definedName name="DET1.12">Баланс!$35:$35</definedName>
    <definedName name="DET1.13">Баланс!$43:$43</definedName>
    <definedName name="DET1.14">Баланс!$44:$44</definedName>
    <definedName name="DET1.15">Баланс!$45:$45</definedName>
    <definedName name="DET1.16">Баланс!$47:$47</definedName>
    <definedName name="DET1.17">Баланс!$48:$48</definedName>
    <definedName name="DET1.18">Баланс!$49:$49</definedName>
    <definedName name="DET1.19">Баланс!$51:$51</definedName>
    <definedName name="DET1.2">Баланс!$23:$23</definedName>
    <definedName name="DET1.20">Баланс!$52:$52</definedName>
    <definedName name="DET1.21">Баланс!$53:$53</definedName>
    <definedName name="DET1.22">Баланс!$56:$56</definedName>
    <definedName name="DET1.23">Баланс!$58:$58</definedName>
    <definedName name="DET1.24">Баланс!$59:$59</definedName>
    <definedName name="DET1.25">Баланс!$60:$60</definedName>
    <definedName name="DET1.26">Баланс!$61:$61</definedName>
    <definedName name="DET1.27">Баланс!$69:$69</definedName>
    <definedName name="DET1.28">Баланс!$70:$70</definedName>
    <definedName name="DET1.29">Баланс!$71:$71</definedName>
    <definedName name="DET1.3">Баланс!$24:$24</definedName>
    <definedName name="DET1.30">Баланс!$72:$72</definedName>
    <definedName name="DET1.31">Баланс!$77:$77</definedName>
    <definedName name="DET1.32">Баланс!$78:$78</definedName>
    <definedName name="DET1.33">Баланс!$79:$79</definedName>
    <definedName name="DET1.34">Баланс!$80:$80</definedName>
    <definedName name="DET1.35">Баланс!$81:$81</definedName>
    <definedName name="DET1.36">Баланс!$82:$82</definedName>
    <definedName name="DET1.37">Баланс!$83:$83</definedName>
    <definedName name="DET1.38">Баланс!$84:$84</definedName>
    <definedName name="DET1.39">Баланс!$85:$85</definedName>
    <definedName name="DET1.4">Баланс!$25:$25</definedName>
    <definedName name="DET1.40">Баланс!$87:$87</definedName>
    <definedName name="DET1.41">Баланс!$88:$88</definedName>
    <definedName name="DET1.42">Баланс!$89:$89</definedName>
    <definedName name="DET1.43">Баланс!$99:$99</definedName>
    <definedName name="DET1.44">Баланс!$100:$100</definedName>
    <definedName name="DET1.45">Баланс!$104:$104</definedName>
    <definedName name="DET1.46">Баланс!$105:$105</definedName>
    <definedName name="DET1.47">Баланс!$106:$106</definedName>
    <definedName name="DET1.48">Баланс!$107:$107</definedName>
    <definedName name="DET1.49">Баланс!$108:$108</definedName>
    <definedName name="DET1.5">Баланс!$27:$27</definedName>
    <definedName name="DET1.50">Баланс!$109:$109</definedName>
    <definedName name="DET1.51">Баланс!$111:$111</definedName>
    <definedName name="DET1.52">Баланс!$112:$112</definedName>
    <definedName name="DET1.53">Баланс!$113:$113</definedName>
    <definedName name="DET1.54">Баланс!$124:$124</definedName>
    <definedName name="DET1.55">Баланс!$125:$125</definedName>
    <definedName name="DET1.56">Баланс!$126:$126</definedName>
    <definedName name="DET1.57">Баланс!$129:$129</definedName>
    <definedName name="DET1.58">Баланс!$130:$130</definedName>
    <definedName name="DET1.59">Баланс!$131:$131</definedName>
    <definedName name="DET1.6">Баланс!$28:$28</definedName>
    <definedName name="DET1.60">Баланс!$132:$132</definedName>
    <definedName name="DET1.61">Баланс!$133:$133</definedName>
    <definedName name="DET1.62">Баланс!$134:$134</definedName>
    <definedName name="DET1.63">Баланс!$142:$142</definedName>
    <definedName name="DET1.64">Баланс!$143:$143</definedName>
    <definedName name="DET1.65">Баланс!$144:$144</definedName>
    <definedName name="DET1.66">Баланс!$145:$145</definedName>
    <definedName name="DET1.67">Баланс!$146:$146</definedName>
    <definedName name="DET1.68">Баланс!$150:$150</definedName>
    <definedName name="DET1.69">Баланс!$151:$151</definedName>
    <definedName name="DET1.7">Баланс!$29:$29</definedName>
    <definedName name="DET1.70">Баланс!$152:$152</definedName>
    <definedName name="DET1.71">Баланс!$153:$153</definedName>
    <definedName name="DET1.72">Баланс!$154:$154</definedName>
    <definedName name="DET1.8">Баланс!$30:$30</definedName>
    <definedName name="DET1.9">Баланс!$32:$32</definedName>
    <definedName name="_Det2">Баланс!#REF!</definedName>
    <definedName name="_Det3">Баланс!#REF!</definedName>
    <definedName name="_Det4">Баланс!#REF!</definedName>
    <definedName name="DetStr">Баланс!#REF!</definedName>
    <definedName name="DetType">Баланс!#REF!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ND">Баланс!$M$159</definedName>
    <definedName name="filePathGNU">'Выгрузка в ФНС'!$B$36</definedName>
    <definedName name="Group1">Баланс!#REF!</definedName>
    <definedName name="GROUP1.1">Баланс!$21:$21</definedName>
    <definedName name="GROUP1.10">Баланс!$68:$68</definedName>
    <definedName name="GROUP1.11">Баланс!$73:$73</definedName>
    <definedName name="GROUP1.12">Баланс!$74:$74</definedName>
    <definedName name="GROUP1.13">Баланс!$76:$76</definedName>
    <definedName name="GROUP1.14">Баланс!$86:$86</definedName>
    <definedName name="GROUP1.15">Баланс!$96:$96</definedName>
    <definedName name="GROUP1.16">Баланс!$97:$97</definedName>
    <definedName name="GROUP1.17">Баланс!$98:$98</definedName>
    <definedName name="GROUP1.18">Баланс!$101:$101</definedName>
    <definedName name="GROUP1.19">Баланс!$102:$102</definedName>
    <definedName name="GROUP1.2">Баланс!$26:$26</definedName>
    <definedName name="GROUP1.20">Баланс!$103:$103</definedName>
    <definedName name="GROUP1.21">Баланс!$110:$110</definedName>
    <definedName name="GROUP1.22">Баланс!$114:$114</definedName>
    <definedName name="GROUP1.23">Баланс!$115:$115</definedName>
    <definedName name="GROUP1.24">Баланс!$123:$123</definedName>
    <definedName name="GROUP1.25">Баланс!$127:$127</definedName>
    <definedName name="GROUP1.26">Баланс!$128:$128</definedName>
    <definedName name="GROUP1.27">Баланс!$141:$141</definedName>
    <definedName name="GROUP1.28">Баланс!$147:$147</definedName>
    <definedName name="GROUP1.29">Баланс!$149:$149</definedName>
    <definedName name="GROUP1.3">Баланс!$31:$31</definedName>
    <definedName name="GROUP1.30">Баланс!$155:$155</definedName>
    <definedName name="GROUP1.4">Баланс!$42:$42</definedName>
    <definedName name="GROUP1.5">Баланс!$46:$46</definedName>
    <definedName name="GROUP1.6">Баланс!$50:$50</definedName>
    <definedName name="GROUP1.7">Баланс!$54:$54</definedName>
    <definedName name="GROUP1.8">Баланс!$55:$55</definedName>
    <definedName name="GROUP1.9">Баланс!$57:$57</definedName>
    <definedName name="GroupStr">Баланс!#REF!</definedName>
    <definedName name="GroupType">Баланс!#REF!</definedName>
    <definedName name="HAGENT1">Баланс!$B$6</definedName>
    <definedName name="HAGENT2">Баланс!$B$8</definedName>
    <definedName name="Head1">Баланс!#REF!</definedName>
    <definedName name="HEAD1.1">Баланс!$20:$20</definedName>
    <definedName name="HEAD1.2">Баланс!$75:$75</definedName>
    <definedName name="HEAD1.3">Баланс!$122:$122</definedName>
    <definedName name="HEAD1.4">Баланс!$148:$148</definedName>
    <definedName name="HeadStr">Баланс!#REF!</definedName>
    <definedName name="IDEN_FIN_TO">'Выгрузка в ФНС'!$D$7</definedName>
    <definedName name="IDEN_TO">'Выгрузка в ФНС'!$D$6</definedName>
    <definedName name="Last">[1]Доходы!#REF!</definedName>
    <definedName name="Name1">Баланс!#REF!</definedName>
    <definedName name="Name2">Баланс!#REF!</definedName>
    <definedName name="Name3">Баланс!#REF!</definedName>
    <definedName name="NoBudgSum1">Баланс!#REF!</definedName>
    <definedName name="NoBudgSum2">Баланс!#REF!</definedName>
    <definedName name="NoBudgSum3">Баланс!#REF!</definedName>
    <definedName name="NoBudgSumEnd1">Баланс!#REF!</definedName>
    <definedName name="NoBudgSumEnd2">Баланс!#REF!</definedName>
    <definedName name="PATH_FOLDER">'Выгрузка в ФНС'!$D$3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imeSum1">Баланс!#REF!</definedName>
    <definedName name="TimeSum2">Баланс!#REF!</definedName>
    <definedName name="TimeSum3">Баланс!#REF!</definedName>
    <definedName name="TimeSumEnd1">Баланс!#REF!</definedName>
    <definedName name="TimeSumEnd2">Баланс!#REF!</definedName>
    <definedName name="TotalSum1">Баланс!#REF!</definedName>
    <definedName name="TotalSum2">Баланс!#REF!</definedName>
    <definedName name="TotalSum3">Баланс!#REF!</definedName>
    <definedName name="TotalSumEnd1">Баланс!#REF!</definedName>
    <definedName name="TotalSumEnd2">Баланс!#REF!</definedName>
    <definedName name="txt_fileName">Выгрузка!$E$3</definedName>
    <definedName name="txt_info">#REF!</definedName>
    <definedName name="txt_runButton">#REF!</definedName>
    <definedName name="www">Баланс!#REF!</definedName>
    <definedName name="Бухгалтер">Справка!$F$44</definedName>
    <definedName name="ВЕРХ">Справка!$1:$3</definedName>
    <definedName name="ГБК">Баланс!$M$10</definedName>
    <definedName name="ГОД">Баланс!$H$4</definedName>
    <definedName name="ГРУППА2">[2]СТР2!#REF!</definedName>
    <definedName name="Дата">Баланс!$F$4</definedName>
    <definedName name="ДатаОтч">Баланс!$M$5</definedName>
    <definedName name="ДатаОтчXml">'Выгрузка в ФНС'!$D$33</definedName>
    <definedName name="ДЕТ2">Справка!#REF!</definedName>
    <definedName name="ДЕТ2.1">Справка!$8:$8</definedName>
    <definedName name="ДЕТ2.10">Справка!$17:$17</definedName>
    <definedName name="ДЕТ2.11">Справка!$18:$18</definedName>
    <definedName name="ДЕТ2.12">Справка!$19:$19</definedName>
    <definedName name="ДЕТ2.13">Справка!$20:$20</definedName>
    <definedName name="ДЕТ2.14">Справка!$21:$21</definedName>
    <definedName name="ДЕТ2.15">Справка!$22:$22</definedName>
    <definedName name="ДЕТ2.16">Справка!$23:$23</definedName>
    <definedName name="ДЕТ2.17">Справка!$24:$24</definedName>
    <definedName name="ДЕТ2.18">Справка!$25:$25</definedName>
    <definedName name="ДЕТ2.19">Справка!$26:$26</definedName>
    <definedName name="ДЕТ2.2">Справка!$9:$9</definedName>
    <definedName name="ДЕТ2.20">Справка!$27:$27</definedName>
    <definedName name="ДЕТ2.21">Справка!$28:$28</definedName>
    <definedName name="ДЕТ2.22">Справка!$29:$29</definedName>
    <definedName name="ДЕТ2.23">Справка!$30:$30</definedName>
    <definedName name="ДЕТ2.24">Справка!$31:$31</definedName>
    <definedName name="ДЕТ2.25">Справка!$32:$32</definedName>
    <definedName name="ДЕТ2.26">Справка!$33:$33</definedName>
    <definedName name="ДЕТ2.27">Справка!$34:$34</definedName>
    <definedName name="ДЕТ2.28">Справка!$35:$35</definedName>
    <definedName name="ДЕТ2.29">Справка!$36:$36</definedName>
    <definedName name="ДЕТ2.3">Справка!$10:$10</definedName>
    <definedName name="ДЕТ2.30">Справка!$37:$37</definedName>
    <definedName name="ДЕТ2.4">Справка!$11:$11</definedName>
    <definedName name="ДЕТ2.5">Справка!$12:$12</definedName>
    <definedName name="ДЕТ2.6">Справка!$13:$13</definedName>
    <definedName name="ДЕТ2.7">Справка!$14:$14</definedName>
    <definedName name="ДЕТ2.8">Справка!$15:$15</definedName>
    <definedName name="ДЕТ2.9">Справка!$16:$16</definedName>
    <definedName name="Дефициты700_6">[1]Дефициты!#REF!</definedName>
    <definedName name="Дефициты700_8">[1]Дефициты!#REF!</definedName>
    <definedName name="Дефициты710_6">[1]Дефициты!#REF!</definedName>
    <definedName name="Дефициты710_8">[1]Дефициты!#REF!</definedName>
    <definedName name="Дефициты720_6">[1]Дефициты!#REF!</definedName>
    <definedName name="Дефициты720_8">[1]Дефициты!#REF!</definedName>
    <definedName name="Дефициты800_5">[1]Дефициты!#REF!</definedName>
    <definedName name="Дефициты800_6">[1]Дефициты!#REF!</definedName>
    <definedName name="Дефициты800_8">[1]Дефициты!#REF!</definedName>
    <definedName name="Дефициты810_5">[1]Дефициты!#REF!</definedName>
    <definedName name="Дефициты810_6">[1]Дефициты!#REF!</definedName>
    <definedName name="Дефициты810_8">[1]Дефициты!#REF!</definedName>
    <definedName name="Дефициты811_5">[1]Дефициты!#REF!</definedName>
    <definedName name="Дефициты811_8">[1]Дефициты!#REF!</definedName>
    <definedName name="Дефициты812_5">[1]Дефициты!#REF!</definedName>
    <definedName name="Дефициты812_6">[1]Дефициты!#REF!</definedName>
    <definedName name="Дефициты812_8">[1]Дефициты!#REF!</definedName>
    <definedName name="Дефициты820_6">[1]Дефициты!#REF!</definedName>
    <definedName name="Дефициты820_8">[1]Дефициты!#REF!</definedName>
    <definedName name="Дефициты821_6">[1]Дефициты!#REF!</definedName>
    <definedName name="Дефициты821_8">[1]Дефициты!#REF!</definedName>
    <definedName name="Дефициты822_6">[1]Дефициты!#REF!</definedName>
    <definedName name="Дефициты822_8">[1]Дефициты!#REF!</definedName>
    <definedName name="ИНН">Баланс!$M$7</definedName>
    <definedName name="ИННЮЛ">'Выгрузка в ФНС'!$D$8</definedName>
    <definedName name="Ит10Расходы">[1]Расходы!#REF!</definedName>
    <definedName name="Ит11Расходы">[1]Расходы!#REF!</definedName>
    <definedName name="Ит4Доходы">[1]Доходы!#REF!</definedName>
    <definedName name="Ит4Расходы">[1]Расходы!#REF!</definedName>
    <definedName name="Ит5Дефициты">[1]Дефициты!#REF!</definedName>
    <definedName name="Ит5Доходы">[1]Доходы!#REF!</definedName>
    <definedName name="Ит5Расходы">[1]Расходы!#REF!</definedName>
    <definedName name="Ит6Дефициты">[1]Дефициты!#REF!</definedName>
    <definedName name="Ит6Доходы">[1]Доходы!#REF!</definedName>
    <definedName name="Ит6Расходы">[1]Расходы!#REF!</definedName>
    <definedName name="Ит7Дефициты">[1]Дефициты!#REF!</definedName>
    <definedName name="Ит7Доходы">[1]Доходы!#REF!</definedName>
    <definedName name="Ит7Расходы">[1]Расходы!#REF!</definedName>
    <definedName name="Ит8Доходы">[1]Доходы!#REF!</definedName>
    <definedName name="Ит8Расходы">[1]Расходы!#REF!</definedName>
    <definedName name="Ит9Доходы">[1]Доходы!#REF!</definedName>
    <definedName name="Ит9Расходы">[1]Расходы!#REF!</definedName>
    <definedName name="КонецСПР">Справка!$V$39</definedName>
    <definedName name="КонецСТР1">Баланс!$M$156</definedName>
    <definedName name="КПП">'Выгрузка в ФНС'!$D$9</definedName>
    <definedName name="МФБухгалтер">Выгрузка!$D$9</definedName>
    <definedName name="МФДатаПо">Выгрузка!$D$5</definedName>
    <definedName name="МФДолжность">Выгрузка!$D$13</definedName>
    <definedName name="МФДолжностьУполЛиц">Выгрузка!$D$11</definedName>
    <definedName name="МФИсполнитель">Выгрузка!$D$12</definedName>
    <definedName name="МФИСТ">Выгрузка!$D$6</definedName>
    <definedName name="МФПРД">Выгрузка!$D$4</definedName>
    <definedName name="МФРуководитель">Выгрузка!$D$7</definedName>
    <definedName name="МФРуководительУполЛиц">Выгрузка!$D$10</definedName>
    <definedName name="МФРуководительФЭС">Выгрузка!$D$8</definedName>
    <definedName name="МФТелефон">Выгрузка!$D$14</definedName>
    <definedName name="НаимБюджета">Баланс!#REF!</definedName>
    <definedName name="НачалСПР">Справка!$A$4</definedName>
    <definedName name="НачалСТР1">Баланс!$C$13</definedName>
    <definedName name="_xlnm.Print_Area" localSheetId="0">Баланс!$A$1:$R$156</definedName>
    <definedName name="ОКПО">Баланс!#REF!</definedName>
    <definedName name="ОКПО1">Баланс!$M$6</definedName>
    <definedName name="ОКПО2">Баланс!$M$9</definedName>
    <definedName name="ОКТМО">Баланс!$M$8</definedName>
    <definedName name="ОтчетГодXml">'Выгрузка в ФНС'!$D$16</definedName>
    <definedName name="Принадлежность">Баланс!#REF!</definedName>
    <definedName name="РасходыКонец">[1]Расходы!#REF!</definedName>
    <definedName name="Рез6Расходы">[1]Расходы!#REF!</definedName>
    <definedName name="Рез7Расходы">[1]Расходы!#REF!</definedName>
    <definedName name="Рез8Расходы">[1]Расходы!#REF!</definedName>
    <definedName name="Рез9Расходы">[1]Расходы!#REF!</definedName>
    <definedName name="Руководитель">Справка!$F$41</definedName>
    <definedName name="СтДоходы1">[1]Доходы!#REF!</definedName>
    <definedName name="СтДоходы2">[1]Доходы!#REF!</definedName>
    <definedName name="СтДоходы3">[1]Доходы!#REF!</definedName>
    <definedName name="СтДоходы4">[1]Доходы!#REF!</definedName>
    <definedName name="СтДоходы5">[1]Доходы!#REF!</definedName>
    <definedName name="СтДоходы6">[1]Доходы!#REF!</definedName>
    <definedName name="СтДоходы7">[1]Доходы!#REF!</definedName>
    <definedName name="СтДоходы8">[1]Доходы!#REF!</definedName>
    <definedName name="СтДоходы9">[1]Доходы!#REF!</definedName>
    <definedName name="Столбец1">[1]Расходы!#REF!</definedName>
    <definedName name="Столбец10">[1]Расходы!#REF!</definedName>
    <definedName name="Столбец11">[1]Расходы!#REF!</definedName>
    <definedName name="Столбец2">[1]Расходы!#REF!</definedName>
    <definedName name="Столбец3">[1]Расходы!#REF!</definedName>
    <definedName name="Столбец4">[1]Расходы!#REF!</definedName>
    <definedName name="Столбец5">[1]Расходы!#REF!</definedName>
    <definedName name="Столбец6">[1]Расходы!#REF!</definedName>
    <definedName name="Столбец7">[1]Расходы!#REF!</definedName>
    <definedName name="Столбец8">[1]Расходы!#REF!</definedName>
    <definedName name="Столбец9">[1]Расходы!#REF!</definedName>
    <definedName name="Строка">Баланс!#REF!</definedName>
    <definedName name="СТРОКА.1">Баланс!$14:$14</definedName>
    <definedName name="СТРОКА.2">Баланс!$36:$36</definedName>
    <definedName name="СТРОКА.3">Баланс!$62:$62</definedName>
    <definedName name="СТРОКА.4">Баланс!$90:$90</definedName>
    <definedName name="СТРОКА.5">Баланс!$116:$116</definedName>
    <definedName name="СТРОКА.6">Баланс!$135:$135</definedName>
    <definedName name="Строка_номер">Баланс!#REF!</definedName>
    <definedName name="Строка_номер2">Справка!#REF!</definedName>
    <definedName name="Строка2">Справка!#REF!</definedName>
    <definedName name="СТРОКА2.1">Справка!$1:$1</definedName>
    <definedName name="Шап1">Баланс!#REF!</definedName>
    <definedName name="Шап2">Баланс!#REF!</definedName>
    <definedName name="Шап3">Баланс!#REF!</definedName>
    <definedName name="Шап5">Баланс!#REF!</definedName>
    <definedName name="Шап6">Баланс!#REF!</definedName>
    <definedName name="Шапка">Баланс!#REF!</definedName>
    <definedName name="ШАПКА.1">Баланс!$15:$19</definedName>
    <definedName name="ШАПКА.2">Баланс!$37:$41</definedName>
    <definedName name="ШАПКА.3">Баланс!$63:$67</definedName>
    <definedName name="ШАПКА.4">Баланс!$91:$95</definedName>
    <definedName name="ШАПКА.5">Баланс!$117:$121</definedName>
    <definedName name="ШАПКА.6">Баланс!$136:$140</definedName>
    <definedName name="ШАПКА2">Справка!#REF!</definedName>
    <definedName name="ШАПКА2.1">Справка!$7:$7</definedName>
    <definedName name="ШапкаЗнач">Баланс!#REF!</definedName>
  </definedNames>
  <calcPr calcId="124519" fullCalcOnLoad="1"/>
</workbook>
</file>

<file path=xl/calcChain.xml><?xml version="1.0" encoding="utf-8"?>
<calcChain xmlns="http://schemas.openxmlformats.org/spreadsheetml/2006/main">
  <c r="V37" i="6"/>
  <c r="O37"/>
  <c r="V36"/>
  <c r="O36"/>
  <c r="V35"/>
  <c r="O35"/>
  <c r="V34"/>
  <c r="O34"/>
  <c r="V33"/>
  <c r="O33"/>
  <c r="V32"/>
  <c r="O32"/>
  <c r="V31"/>
  <c r="O31"/>
  <c r="V30"/>
  <c r="O30"/>
  <c r="V29"/>
  <c r="O29"/>
  <c r="V28"/>
  <c r="O28"/>
  <c r="V27"/>
  <c r="O27"/>
  <c r="V26"/>
  <c r="O26"/>
  <c r="V25"/>
  <c r="O25"/>
  <c r="V24"/>
  <c r="O24"/>
  <c r="V23"/>
  <c r="O23"/>
  <c r="V22"/>
  <c r="O22"/>
  <c r="V21"/>
  <c r="O21"/>
  <c r="V20"/>
  <c r="O20"/>
  <c r="V19"/>
  <c r="O19"/>
  <c r="V18"/>
  <c r="O18"/>
  <c r="V17"/>
  <c r="O17"/>
  <c r="V16"/>
  <c r="O16"/>
  <c r="V15"/>
  <c r="O15"/>
  <c r="V14"/>
  <c r="O14"/>
  <c r="V13"/>
  <c r="O13"/>
  <c r="V12"/>
  <c r="O12"/>
  <c r="V11"/>
  <c r="O11"/>
  <c r="V10"/>
  <c r="O10"/>
  <c r="V9"/>
  <c r="O9"/>
  <c r="V8"/>
  <c r="O8"/>
  <c r="E155" i="1"/>
  <c r="L149"/>
  <c r="K149"/>
  <c r="J149"/>
  <c r="H149"/>
  <c r="G149"/>
  <c r="F149"/>
  <c r="M154"/>
  <c r="I154"/>
  <c r="E154"/>
  <c r="M153"/>
  <c r="I153"/>
  <c r="E153"/>
  <c r="M152"/>
  <c r="I152"/>
  <c r="E152"/>
  <c r="M151"/>
  <c r="I151"/>
  <c r="E151"/>
  <c r="M150"/>
  <c r="M149" s="1"/>
  <c r="I150"/>
  <c r="I149" s="1"/>
  <c r="E150"/>
  <c r="E149"/>
  <c r="J147"/>
  <c r="J155" s="1"/>
  <c r="F147"/>
  <c r="F155" s="1"/>
  <c r="E147"/>
  <c r="L141"/>
  <c r="K141"/>
  <c r="J141"/>
  <c r="H141"/>
  <c r="G141"/>
  <c r="F141"/>
  <c r="M146"/>
  <c r="I146"/>
  <c r="E146"/>
  <c r="M145"/>
  <c r="I145"/>
  <c r="E145"/>
  <c r="M144"/>
  <c r="I144"/>
  <c r="E144"/>
  <c r="M143"/>
  <c r="I143"/>
  <c r="E143"/>
  <c r="M142"/>
  <c r="M141" s="1"/>
  <c r="I142"/>
  <c r="I141" s="1"/>
  <c r="E142"/>
  <c r="E141"/>
  <c r="L128"/>
  <c r="L147" s="1"/>
  <c r="L155" s="1"/>
  <c r="K128"/>
  <c r="J128"/>
  <c r="H128"/>
  <c r="H147" s="1"/>
  <c r="H155" s="1"/>
  <c r="G128"/>
  <c r="F128"/>
  <c r="M134"/>
  <c r="I134"/>
  <c r="E134"/>
  <c r="M133"/>
  <c r="I133"/>
  <c r="E133"/>
  <c r="M132"/>
  <c r="I132"/>
  <c r="E132"/>
  <c r="M131"/>
  <c r="I131"/>
  <c r="E131"/>
  <c r="M130"/>
  <c r="M128" s="1"/>
  <c r="I130"/>
  <c r="E130"/>
  <c r="M129"/>
  <c r="I129"/>
  <c r="I128" s="1"/>
  <c r="E129"/>
  <c r="E128"/>
  <c r="M127"/>
  <c r="I127"/>
  <c r="E127"/>
  <c r="L123"/>
  <c r="K123"/>
  <c r="K147" s="1"/>
  <c r="K155" s="1"/>
  <c r="J123"/>
  <c r="H123"/>
  <c r="G123"/>
  <c r="G147" s="1"/>
  <c r="G155" s="1"/>
  <c r="F123"/>
  <c r="M126"/>
  <c r="M123" s="1"/>
  <c r="M147" s="1"/>
  <c r="M155" s="1"/>
  <c r="I126"/>
  <c r="E126"/>
  <c r="M125"/>
  <c r="I125"/>
  <c r="I123" s="1"/>
  <c r="I147" s="1"/>
  <c r="I155" s="1"/>
  <c r="E125"/>
  <c r="M124"/>
  <c r="I124"/>
  <c r="E124"/>
  <c r="E123"/>
  <c r="E115"/>
  <c r="E114"/>
  <c r="L110"/>
  <c r="K110"/>
  <c r="J110"/>
  <c r="H110"/>
  <c r="G110"/>
  <c r="F110"/>
  <c r="M113"/>
  <c r="M110" s="1"/>
  <c r="I113"/>
  <c r="E113"/>
  <c r="M112"/>
  <c r="I112"/>
  <c r="I110" s="1"/>
  <c r="E112"/>
  <c r="M111"/>
  <c r="I111"/>
  <c r="E111"/>
  <c r="E110"/>
  <c r="L103"/>
  <c r="K103"/>
  <c r="J103"/>
  <c r="H103"/>
  <c r="G103"/>
  <c r="F103"/>
  <c r="L109"/>
  <c r="M109" s="1"/>
  <c r="K109"/>
  <c r="H109"/>
  <c r="G109"/>
  <c r="I109" s="1"/>
  <c r="E109"/>
  <c r="M108"/>
  <c r="I108"/>
  <c r="E108"/>
  <c r="M107"/>
  <c r="I107"/>
  <c r="E107"/>
  <c r="M106"/>
  <c r="I106"/>
  <c r="E106"/>
  <c r="M105"/>
  <c r="M103" s="1"/>
  <c r="I105"/>
  <c r="E105"/>
  <c r="M104"/>
  <c r="I104"/>
  <c r="I103" s="1"/>
  <c r="E104"/>
  <c r="E103"/>
  <c r="M102"/>
  <c r="I102"/>
  <c r="E102"/>
  <c r="M101"/>
  <c r="I101"/>
  <c r="E101"/>
  <c r="L98"/>
  <c r="L114" s="1"/>
  <c r="K98"/>
  <c r="J98"/>
  <c r="H98"/>
  <c r="H114" s="1"/>
  <c r="G98"/>
  <c r="F98"/>
  <c r="M100"/>
  <c r="I100"/>
  <c r="E100"/>
  <c r="M99"/>
  <c r="M98" s="1"/>
  <c r="I99"/>
  <c r="I98" s="1"/>
  <c r="E99"/>
  <c r="E98"/>
  <c r="M97"/>
  <c r="I97"/>
  <c r="E97"/>
  <c r="M96"/>
  <c r="I96"/>
  <c r="E96"/>
  <c r="L86"/>
  <c r="K86"/>
  <c r="J86"/>
  <c r="H86"/>
  <c r="G86"/>
  <c r="F86"/>
  <c r="M89"/>
  <c r="M86" s="1"/>
  <c r="I89"/>
  <c r="E89"/>
  <c r="M88"/>
  <c r="I88"/>
  <c r="I86" s="1"/>
  <c r="E88"/>
  <c r="M87"/>
  <c r="I87"/>
  <c r="E87"/>
  <c r="E86"/>
  <c r="L76"/>
  <c r="K76"/>
  <c r="K114" s="1"/>
  <c r="J76"/>
  <c r="J114" s="1"/>
  <c r="H76"/>
  <c r="G76"/>
  <c r="G114" s="1"/>
  <c r="F76"/>
  <c r="F114" s="1"/>
  <c r="M85"/>
  <c r="I85"/>
  <c r="E85"/>
  <c r="M84"/>
  <c r="I84"/>
  <c r="E84"/>
  <c r="M83"/>
  <c r="I83"/>
  <c r="E83"/>
  <c r="M82"/>
  <c r="I82"/>
  <c r="E82"/>
  <c r="M81"/>
  <c r="I81"/>
  <c r="E81"/>
  <c r="M80"/>
  <c r="I80"/>
  <c r="E80"/>
  <c r="M79"/>
  <c r="I79"/>
  <c r="E79"/>
  <c r="M78"/>
  <c r="I78"/>
  <c r="E78"/>
  <c r="M77"/>
  <c r="M76" s="1"/>
  <c r="M114" s="1"/>
  <c r="I77"/>
  <c r="I76" s="1"/>
  <c r="I114" s="1"/>
  <c r="E77"/>
  <c r="E76"/>
  <c r="E74"/>
  <c r="M73"/>
  <c r="I73"/>
  <c r="E73"/>
  <c r="L68"/>
  <c r="K68"/>
  <c r="J68"/>
  <c r="H68"/>
  <c r="G68"/>
  <c r="F68"/>
  <c r="M72"/>
  <c r="I72"/>
  <c r="E72"/>
  <c r="M71"/>
  <c r="I71"/>
  <c r="E71"/>
  <c r="M70"/>
  <c r="I70"/>
  <c r="E70"/>
  <c r="M69"/>
  <c r="M68" s="1"/>
  <c r="I69"/>
  <c r="I68" s="1"/>
  <c r="E69"/>
  <c r="E68"/>
  <c r="L57"/>
  <c r="K57"/>
  <c r="J57"/>
  <c r="H57"/>
  <c r="G57"/>
  <c r="F57"/>
  <c r="M61"/>
  <c r="I61"/>
  <c r="E61"/>
  <c r="M60"/>
  <c r="I60"/>
  <c r="E60"/>
  <c r="M59"/>
  <c r="I59"/>
  <c r="I57" s="1"/>
  <c r="E59"/>
  <c r="M58"/>
  <c r="M57" s="1"/>
  <c r="I58"/>
  <c r="E58"/>
  <c r="E57"/>
  <c r="M56"/>
  <c r="I56"/>
  <c r="E56"/>
  <c r="M55"/>
  <c r="I55"/>
  <c r="E55"/>
  <c r="M54"/>
  <c r="I54"/>
  <c r="E54"/>
  <c r="L53"/>
  <c r="K53"/>
  <c r="J53"/>
  <c r="H53"/>
  <c r="G53"/>
  <c r="F53"/>
  <c r="L52"/>
  <c r="K52"/>
  <c r="M52" s="1"/>
  <c r="J52"/>
  <c r="H52"/>
  <c r="G52"/>
  <c r="G50" s="1"/>
  <c r="G74" s="1"/>
  <c r="G115" s="1"/>
  <c r="G158" s="1"/>
  <c r="F52"/>
  <c r="I52" s="1"/>
  <c r="L51"/>
  <c r="K51"/>
  <c r="K50" s="1"/>
  <c r="J51"/>
  <c r="M51" s="1"/>
  <c r="M50" s="1"/>
  <c r="H51"/>
  <c r="I51" s="1"/>
  <c r="I50" s="1"/>
  <c r="G51"/>
  <c r="F51"/>
  <c r="L50"/>
  <c r="J50"/>
  <c r="H50"/>
  <c r="M53"/>
  <c r="I53"/>
  <c r="E53"/>
  <c r="E52"/>
  <c r="E51"/>
  <c r="E50"/>
  <c r="L46"/>
  <c r="K46"/>
  <c r="J46"/>
  <c r="H46"/>
  <c r="G46"/>
  <c r="F46"/>
  <c r="M49"/>
  <c r="I49"/>
  <c r="E49"/>
  <c r="M48"/>
  <c r="I48"/>
  <c r="E48"/>
  <c r="M47"/>
  <c r="M46" s="1"/>
  <c r="I47"/>
  <c r="I46" s="1"/>
  <c r="E47"/>
  <c r="E46"/>
  <c r="L42"/>
  <c r="K42"/>
  <c r="J42"/>
  <c r="H42"/>
  <c r="G42"/>
  <c r="F42"/>
  <c r="M45"/>
  <c r="I45"/>
  <c r="E45"/>
  <c r="M44"/>
  <c r="M42" s="1"/>
  <c r="I44"/>
  <c r="E44"/>
  <c r="M43"/>
  <c r="I43"/>
  <c r="I42" s="1"/>
  <c r="E43"/>
  <c r="E42"/>
  <c r="L35"/>
  <c r="K35"/>
  <c r="J35"/>
  <c r="M35" s="1"/>
  <c r="H35"/>
  <c r="I35" s="1"/>
  <c r="G35"/>
  <c r="F35"/>
  <c r="L34"/>
  <c r="K34"/>
  <c r="J34"/>
  <c r="H34"/>
  <c r="G34"/>
  <c r="F34"/>
  <c r="I34" s="1"/>
  <c r="L33"/>
  <c r="K33"/>
  <c r="J33"/>
  <c r="H33"/>
  <c r="H31" s="1"/>
  <c r="H74" s="1"/>
  <c r="H115" s="1"/>
  <c r="H158" s="1"/>
  <c r="G33"/>
  <c r="F33"/>
  <c r="L32"/>
  <c r="K32"/>
  <c r="K31" s="1"/>
  <c r="K74" s="1"/>
  <c r="K115" s="1"/>
  <c r="K158" s="1"/>
  <c r="J32"/>
  <c r="H32"/>
  <c r="G32"/>
  <c r="F32"/>
  <c r="I32" s="1"/>
  <c r="I31" s="1"/>
  <c r="I74" s="1"/>
  <c r="I115" s="1"/>
  <c r="I158" s="1"/>
  <c r="L31"/>
  <c r="L74" s="1"/>
  <c r="L115" s="1"/>
  <c r="L158" s="1"/>
  <c r="J31"/>
  <c r="J74" s="1"/>
  <c r="J115" s="1"/>
  <c r="J158" s="1"/>
  <c r="G31"/>
  <c r="F31"/>
  <c r="E35"/>
  <c r="M34"/>
  <c r="E34"/>
  <c r="M33"/>
  <c r="I33"/>
  <c r="E33"/>
  <c r="E32"/>
  <c r="E31"/>
  <c r="L26"/>
  <c r="K26"/>
  <c r="J26"/>
  <c r="H26"/>
  <c r="G26"/>
  <c r="F26"/>
  <c r="M30"/>
  <c r="I30"/>
  <c r="E30"/>
  <c r="M29"/>
  <c r="I29"/>
  <c r="E29"/>
  <c r="M28"/>
  <c r="I28"/>
  <c r="E28"/>
  <c r="M27"/>
  <c r="M26" s="1"/>
  <c r="I27"/>
  <c r="I26" s="1"/>
  <c r="E27"/>
  <c r="E26"/>
  <c r="L21"/>
  <c r="K21"/>
  <c r="J21"/>
  <c r="H21"/>
  <c r="G21"/>
  <c r="F21"/>
  <c r="M25"/>
  <c r="I25"/>
  <c r="E25"/>
  <c r="M24"/>
  <c r="I24"/>
  <c r="E24"/>
  <c r="M23"/>
  <c r="I23"/>
  <c r="I21" s="1"/>
  <c r="E23"/>
  <c r="M22"/>
  <c r="M21" s="1"/>
  <c r="I22"/>
  <c r="E22"/>
  <c r="E21"/>
  <c r="C34" i="9"/>
  <c r="C33"/>
  <c r="C37"/>
  <c r="C36" s="1"/>
  <c r="C38"/>
  <c r="G2" i="8"/>
  <c r="G4" s="1"/>
  <c r="C41" i="9"/>
  <c r="C42"/>
  <c r="C39"/>
  <c r="C32"/>
  <c r="C30"/>
  <c r="C29"/>
  <c r="C28"/>
  <c r="I1886"/>
  <c r="C46"/>
  <c r="C24"/>
  <c r="C22"/>
  <c r="C23"/>
  <c r="C21"/>
  <c r="C20"/>
  <c r="C19"/>
  <c r="C17"/>
  <c r="C16"/>
  <c r="C15"/>
  <c r="C14"/>
  <c r="C12"/>
  <c r="C11"/>
  <c r="C10"/>
  <c r="C5"/>
  <c r="C4"/>
  <c r="D10" i="8"/>
  <c r="D13" i="7"/>
  <c r="D12"/>
  <c r="D11"/>
  <c r="D10"/>
  <c r="D9"/>
  <c r="D8"/>
  <c r="D7"/>
  <c r="E3"/>
  <c r="C1485" i="9"/>
  <c r="C1484"/>
  <c r="C1483"/>
  <c r="C1482"/>
  <c r="C1479"/>
  <c r="C1478"/>
  <c r="C1477"/>
  <c r="C1476"/>
  <c r="C1469"/>
  <c r="C1468"/>
  <c r="C1467"/>
  <c r="C1466"/>
  <c r="C1463"/>
  <c r="C1462"/>
  <c r="C1461"/>
  <c r="C1460"/>
  <c r="C1455"/>
  <c r="C1454"/>
  <c r="C1453"/>
  <c r="C1452"/>
  <c r="C1449"/>
  <c r="C1448"/>
  <c r="C1447"/>
  <c r="C1446"/>
  <c r="C1441"/>
  <c r="C1440"/>
  <c r="C1437"/>
  <c r="C1436"/>
  <c r="C1431"/>
  <c r="C1430"/>
  <c r="C1429"/>
  <c r="C1428"/>
  <c r="C1425"/>
  <c r="C1424"/>
  <c r="C1423"/>
  <c r="C1422"/>
  <c r="C1417"/>
  <c r="C1416"/>
  <c r="C1415"/>
  <c r="C1414"/>
  <c r="C1411"/>
  <c r="C1410"/>
  <c r="C1409"/>
  <c r="C1408"/>
  <c r="C1400"/>
  <c r="C1399"/>
  <c r="C1398"/>
  <c r="C1397"/>
  <c r="C1394"/>
  <c r="C1393"/>
  <c r="C1392"/>
  <c r="C1391"/>
  <c r="C1385"/>
  <c r="C1384"/>
  <c r="C1383"/>
  <c r="C1382"/>
  <c r="C1379"/>
  <c r="C1378"/>
  <c r="C1377"/>
  <c r="C1376"/>
  <c r="C1371"/>
  <c r="C1370"/>
  <c r="C1369"/>
  <c r="C1368"/>
  <c r="C1365"/>
  <c r="C1364"/>
  <c r="C1363"/>
  <c r="C1362"/>
  <c r="C1357"/>
  <c r="C1356"/>
  <c r="C1355"/>
  <c r="C1354"/>
  <c r="C1351"/>
  <c r="C1350"/>
  <c r="C1349"/>
  <c r="C1348"/>
  <c r="C1343"/>
  <c r="C1342"/>
  <c r="C1341"/>
  <c r="C1340"/>
  <c r="C1337"/>
  <c r="C1336"/>
  <c r="C1335"/>
  <c r="C1334"/>
  <c r="C1329"/>
  <c r="C1328"/>
  <c r="C1325"/>
  <c r="C1324"/>
  <c r="C1319"/>
  <c r="C1318"/>
  <c r="C1317"/>
  <c r="C1316"/>
  <c r="C1313"/>
  <c r="C1312"/>
  <c r="C1311"/>
  <c r="C1310"/>
  <c r="C1303"/>
  <c r="C1302"/>
  <c r="C1301"/>
  <c r="C1300"/>
  <c r="C1297"/>
  <c r="C1296"/>
  <c r="C1295"/>
  <c r="C1294"/>
  <c r="C1289"/>
  <c r="C1288"/>
  <c r="C1287"/>
  <c r="C1286"/>
  <c r="C1283"/>
  <c r="C1282"/>
  <c r="C1281"/>
  <c r="C1280"/>
  <c r="C1275"/>
  <c r="C1274"/>
  <c r="C1273"/>
  <c r="C1272"/>
  <c r="C1269"/>
  <c r="C1268"/>
  <c r="C1267"/>
  <c r="C1266"/>
  <c r="C1261"/>
  <c r="C1260"/>
  <c r="C1259"/>
  <c r="C1258"/>
  <c r="C1255"/>
  <c r="C1254"/>
  <c r="C1253"/>
  <c r="C1252"/>
  <c r="C1247"/>
  <c r="C1246"/>
  <c r="C1245"/>
  <c r="C1244"/>
  <c r="C1241"/>
  <c r="C1240"/>
  <c r="C1239"/>
  <c r="C1238"/>
  <c r="C1233"/>
  <c r="C1232"/>
  <c r="C1231"/>
  <c r="C1230"/>
  <c r="C1227"/>
  <c r="C1226"/>
  <c r="C1225"/>
  <c r="C1224"/>
  <c r="C1219"/>
  <c r="C1218"/>
  <c r="C1217"/>
  <c r="C1216"/>
  <c r="C1213"/>
  <c r="C1212"/>
  <c r="C1211"/>
  <c r="C1210"/>
  <c r="C1204"/>
  <c r="C1203"/>
  <c r="C1202"/>
  <c r="C1201"/>
  <c r="C1198"/>
  <c r="C1197"/>
  <c r="C1196"/>
  <c r="C1195"/>
  <c r="C1189"/>
  <c r="C1188"/>
  <c r="C1187"/>
  <c r="C1186"/>
  <c r="C1183"/>
  <c r="C1182"/>
  <c r="C1181"/>
  <c r="C1180"/>
  <c r="C1175"/>
  <c r="C1174"/>
  <c r="C1173"/>
  <c r="C1172"/>
  <c r="C1169"/>
  <c r="C1168"/>
  <c r="C1167"/>
  <c r="C1166"/>
  <c r="C1161"/>
  <c r="C1160"/>
  <c r="C1159"/>
  <c r="C1158"/>
  <c r="C1155"/>
  <c r="C1154"/>
  <c r="C1153"/>
  <c r="C1152"/>
  <c r="C1147"/>
  <c r="C1146"/>
  <c r="C1145"/>
  <c r="C1144"/>
  <c r="C1141"/>
  <c r="C1140"/>
  <c r="C1139"/>
  <c r="C1138"/>
  <c r="C1129"/>
  <c r="C1128"/>
  <c r="C1127"/>
  <c r="C1126"/>
  <c r="C1123"/>
  <c r="C1122"/>
  <c r="C1121"/>
  <c r="C1120"/>
  <c r="C1114"/>
  <c r="C1113"/>
  <c r="C1112"/>
  <c r="C1111"/>
  <c r="C1108"/>
  <c r="C1107"/>
  <c r="C1106"/>
  <c r="C1105"/>
  <c r="C1099"/>
  <c r="C1098"/>
  <c r="C1097"/>
  <c r="C1096"/>
  <c r="C1093"/>
  <c r="C1092"/>
  <c r="C1091"/>
  <c r="C1090"/>
  <c r="C1085"/>
  <c r="C1084"/>
  <c r="C1083"/>
  <c r="C1082"/>
  <c r="C1079"/>
  <c r="C1078"/>
  <c r="C1077"/>
  <c r="C1076"/>
  <c r="C1071"/>
  <c r="C1070"/>
  <c r="C1069"/>
  <c r="C1068"/>
  <c r="C1065"/>
  <c r="C1064"/>
  <c r="C1063"/>
  <c r="C1062"/>
  <c r="C1057"/>
  <c r="C1056"/>
  <c r="C1055"/>
  <c r="C1054"/>
  <c r="C1051"/>
  <c r="C1050"/>
  <c r="C1049"/>
  <c r="C1048"/>
  <c r="C1041"/>
  <c r="C1040"/>
  <c r="C1037"/>
  <c r="C1036"/>
  <c r="C1031"/>
  <c r="C1030"/>
  <c r="C1027"/>
  <c r="C1026"/>
  <c r="C1021"/>
  <c r="C1020"/>
  <c r="C1017"/>
  <c r="C1016"/>
  <c r="C1011"/>
  <c r="C1010"/>
  <c r="C1009"/>
  <c r="C1008"/>
  <c r="C1005"/>
  <c r="C1004"/>
  <c r="C1003"/>
  <c r="C1002"/>
  <c r="C997"/>
  <c r="C996"/>
  <c r="C995"/>
  <c r="C994"/>
  <c r="C991"/>
  <c r="C990"/>
  <c r="C989"/>
  <c r="C988"/>
  <c r="C983"/>
  <c r="C982"/>
  <c r="C981"/>
  <c r="C980"/>
  <c r="C977"/>
  <c r="C976"/>
  <c r="C975"/>
  <c r="C974"/>
  <c r="C969"/>
  <c r="C968"/>
  <c r="C967"/>
  <c r="C966"/>
  <c r="C963"/>
  <c r="C962"/>
  <c r="C961"/>
  <c r="C960"/>
  <c r="C954"/>
  <c r="C953"/>
  <c r="C952"/>
  <c r="C951"/>
  <c r="C948"/>
  <c r="C947"/>
  <c r="C946"/>
  <c r="C945"/>
  <c r="C940"/>
  <c r="C939"/>
  <c r="C938"/>
  <c r="C937"/>
  <c r="C934"/>
  <c r="C933"/>
  <c r="C932"/>
  <c r="C931"/>
  <c r="C925"/>
  <c r="C924"/>
  <c r="C923"/>
  <c r="C922"/>
  <c r="C919"/>
  <c r="C918"/>
  <c r="C917"/>
  <c r="C916"/>
  <c r="C911"/>
  <c r="C910"/>
  <c r="C909"/>
  <c r="C908"/>
  <c r="C905"/>
  <c r="C904"/>
  <c r="C903"/>
  <c r="C902"/>
  <c r="C897"/>
  <c r="C896"/>
  <c r="C895"/>
  <c r="C894"/>
  <c r="C891"/>
  <c r="C890"/>
  <c r="C889"/>
  <c r="C888"/>
  <c r="C882"/>
  <c r="C881"/>
  <c r="C880"/>
  <c r="C879"/>
  <c r="C876"/>
  <c r="C875"/>
  <c r="C874"/>
  <c r="C873"/>
  <c r="C868"/>
  <c r="C867"/>
  <c r="C866"/>
  <c r="C865"/>
  <c r="C862"/>
  <c r="C861"/>
  <c r="C860"/>
  <c r="C859"/>
  <c r="C853"/>
  <c r="C852"/>
  <c r="C851"/>
  <c r="C850"/>
  <c r="C847"/>
  <c r="C846"/>
  <c r="C845"/>
  <c r="C844"/>
  <c r="C839"/>
  <c r="C838"/>
  <c r="C837"/>
  <c r="C836"/>
  <c r="C833"/>
  <c r="C832"/>
  <c r="C831"/>
  <c r="C830"/>
  <c r="C825"/>
  <c r="C824"/>
  <c r="C823"/>
  <c r="C822"/>
  <c r="C819"/>
  <c r="C818"/>
  <c r="C817"/>
  <c r="C816"/>
  <c r="C811"/>
  <c r="C810"/>
  <c r="C809"/>
  <c r="C808"/>
  <c r="C805"/>
  <c r="C804"/>
  <c r="C803"/>
  <c r="C802"/>
  <c r="C795"/>
  <c r="C794"/>
  <c r="C793"/>
  <c r="C792"/>
  <c r="C789"/>
  <c r="C788"/>
  <c r="C787"/>
  <c r="C786"/>
  <c r="C781"/>
  <c r="C780"/>
  <c r="C779"/>
  <c r="C778"/>
  <c r="C775"/>
  <c r="C774"/>
  <c r="C773"/>
  <c r="C772"/>
  <c r="C767"/>
  <c r="C766"/>
  <c r="C765"/>
  <c r="C764"/>
  <c r="C761"/>
  <c r="C760"/>
  <c r="C759"/>
  <c r="C758"/>
  <c r="C753"/>
  <c r="C752"/>
  <c r="C751"/>
  <c r="C750"/>
  <c r="C747"/>
  <c r="C746"/>
  <c r="C745"/>
  <c r="C744"/>
  <c r="C739"/>
  <c r="C738"/>
  <c r="C737"/>
  <c r="C736"/>
  <c r="C733"/>
  <c r="C732"/>
  <c r="C731"/>
  <c r="C730"/>
  <c r="C725"/>
  <c r="C724"/>
  <c r="C723"/>
  <c r="C722"/>
  <c r="C719"/>
  <c r="C718"/>
  <c r="C717"/>
  <c r="C716"/>
  <c r="C711"/>
  <c r="C710"/>
  <c r="C709"/>
  <c r="C708"/>
  <c r="C705"/>
  <c r="C704"/>
  <c r="C703"/>
  <c r="C702"/>
  <c r="C697"/>
  <c r="C696"/>
  <c r="C695"/>
  <c r="C694"/>
  <c r="C691"/>
  <c r="C690"/>
  <c r="C689"/>
  <c r="C688"/>
  <c r="C683"/>
  <c r="C682"/>
  <c r="C681"/>
  <c r="C680"/>
  <c r="C677"/>
  <c r="C676"/>
  <c r="C675"/>
  <c r="C674"/>
  <c r="C669"/>
  <c r="C668"/>
  <c r="C667"/>
  <c r="C666"/>
  <c r="C663"/>
  <c r="C662"/>
  <c r="C661"/>
  <c r="C660"/>
  <c r="C652"/>
  <c r="C651"/>
  <c r="C650"/>
  <c r="C649"/>
  <c r="C646"/>
  <c r="C645"/>
  <c r="C644"/>
  <c r="C643"/>
  <c r="C638"/>
  <c r="C637"/>
  <c r="C636"/>
  <c r="C635"/>
  <c r="C632"/>
  <c r="C631"/>
  <c r="C630"/>
  <c r="C629"/>
  <c r="C623"/>
  <c r="C622"/>
  <c r="C621"/>
  <c r="C620"/>
  <c r="C617"/>
  <c r="C616"/>
  <c r="C615"/>
  <c r="C614"/>
  <c r="C609"/>
  <c r="C608"/>
  <c r="C607"/>
  <c r="C606"/>
  <c r="C603"/>
  <c r="C602"/>
  <c r="C601"/>
  <c r="C600"/>
  <c r="C595"/>
  <c r="C594"/>
  <c r="C593"/>
  <c r="C592"/>
  <c r="C589"/>
  <c r="C588"/>
  <c r="C587"/>
  <c r="C586"/>
  <c r="C581"/>
  <c r="C580"/>
  <c r="C579"/>
  <c r="C578"/>
  <c r="C575"/>
  <c r="C574"/>
  <c r="C573"/>
  <c r="C572"/>
  <c r="C567"/>
  <c r="C566"/>
  <c r="C565"/>
  <c r="C564"/>
  <c r="C561"/>
  <c r="C560"/>
  <c r="C559"/>
  <c r="C558"/>
  <c r="C551"/>
  <c r="C550"/>
  <c r="C549"/>
  <c r="C548"/>
  <c r="C545"/>
  <c r="C544"/>
  <c r="C543"/>
  <c r="C542"/>
  <c r="C537"/>
  <c r="C536"/>
  <c r="C535"/>
  <c r="C534"/>
  <c r="C531"/>
  <c r="C530"/>
  <c r="C529"/>
  <c r="C528"/>
  <c r="C523"/>
  <c r="C522"/>
  <c r="C521"/>
  <c r="C520"/>
  <c r="C517"/>
  <c r="C516"/>
  <c r="C515"/>
  <c r="C514"/>
  <c r="C509"/>
  <c r="C508"/>
  <c r="C507"/>
  <c r="C506"/>
  <c r="C503"/>
  <c r="C502"/>
  <c r="C501"/>
  <c r="C500"/>
  <c r="C495"/>
  <c r="C494"/>
  <c r="C493"/>
  <c r="C492"/>
  <c r="C489"/>
  <c r="C488"/>
  <c r="C487"/>
  <c r="C486"/>
  <c r="C479"/>
  <c r="C478"/>
  <c r="C477"/>
  <c r="C476"/>
  <c r="C473"/>
  <c r="C472"/>
  <c r="C471"/>
  <c r="C470"/>
  <c r="C465"/>
  <c r="C464"/>
  <c r="C463"/>
  <c r="C462"/>
  <c r="C459"/>
  <c r="C458"/>
  <c r="C457"/>
  <c r="C456"/>
  <c r="C450"/>
  <c r="C449"/>
  <c r="C448"/>
  <c r="C447"/>
  <c r="C444"/>
  <c r="C443"/>
  <c r="C442"/>
  <c r="C441"/>
  <c r="C435"/>
  <c r="C434"/>
  <c r="C433"/>
  <c r="C432"/>
  <c r="C429"/>
  <c r="C428"/>
  <c r="C427"/>
  <c r="C426"/>
  <c r="C421"/>
  <c r="C420"/>
  <c r="C419"/>
  <c r="C418"/>
  <c r="C415"/>
  <c r="C414"/>
  <c r="C413"/>
  <c r="C412"/>
  <c r="C407"/>
  <c r="C406"/>
  <c r="C405"/>
  <c r="C404"/>
  <c r="C401"/>
  <c r="C400"/>
  <c r="C399"/>
  <c r="C398"/>
  <c r="C393"/>
  <c r="C392"/>
  <c r="C391"/>
  <c r="C390"/>
  <c r="C387"/>
  <c r="C386"/>
  <c r="C385"/>
  <c r="C384"/>
  <c r="C377"/>
  <c r="C376"/>
  <c r="C375"/>
  <c r="C374"/>
  <c r="C371"/>
  <c r="C370"/>
  <c r="C369"/>
  <c r="C368"/>
  <c r="C363"/>
  <c r="C362"/>
  <c r="C361"/>
  <c r="C360"/>
  <c r="C357"/>
  <c r="C356"/>
  <c r="C355"/>
  <c r="C354"/>
  <c r="C349"/>
  <c r="C348"/>
  <c r="C347"/>
  <c r="C346"/>
  <c r="C343"/>
  <c r="C342"/>
  <c r="C341"/>
  <c r="C340"/>
  <c r="C335"/>
  <c r="C334"/>
  <c r="C333"/>
  <c r="C332"/>
  <c r="C329"/>
  <c r="C328"/>
  <c r="C327"/>
  <c r="C326"/>
  <c r="C319"/>
  <c r="C318"/>
  <c r="C317"/>
  <c r="C316"/>
  <c r="C313"/>
  <c r="C312"/>
  <c r="C311"/>
  <c r="C310"/>
  <c r="C305"/>
  <c r="C304"/>
  <c r="C303"/>
  <c r="C302"/>
  <c r="C299"/>
  <c r="C298"/>
  <c r="C297"/>
  <c r="C296"/>
  <c r="C291"/>
  <c r="C290"/>
  <c r="C289"/>
  <c r="C288"/>
  <c r="C285"/>
  <c r="C284"/>
  <c r="C283"/>
  <c r="C282"/>
  <c r="C277"/>
  <c r="C276"/>
  <c r="C275"/>
  <c r="C274"/>
  <c r="C271"/>
  <c r="C270"/>
  <c r="C269"/>
  <c r="C268"/>
  <c r="C261"/>
  <c r="C260"/>
  <c r="C259"/>
  <c r="C258"/>
  <c r="C255"/>
  <c r="C254"/>
  <c r="C253"/>
  <c r="C252"/>
  <c r="C247"/>
  <c r="C246"/>
  <c r="C245"/>
  <c r="C244"/>
  <c r="C241"/>
  <c r="C240"/>
  <c r="C239"/>
  <c r="C238"/>
  <c r="C233"/>
  <c r="C232"/>
  <c r="C231"/>
  <c r="C230"/>
  <c r="C227"/>
  <c r="C226"/>
  <c r="C225"/>
  <c r="C224"/>
  <c r="C219"/>
  <c r="C218"/>
  <c r="C217"/>
  <c r="C216"/>
  <c r="C213"/>
  <c r="C212"/>
  <c r="C211"/>
  <c r="C210"/>
  <c r="C205"/>
  <c r="C204"/>
  <c r="C203"/>
  <c r="C202"/>
  <c r="C199"/>
  <c r="C198"/>
  <c r="C197"/>
  <c r="C196"/>
  <c r="C189"/>
  <c r="C188"/>
  <c r="C187"/>
  <c r="C186"/>
  <c r="C183"/>
  <c r="C182"/>
  <c r="C181"/>
  <c r="C180"/>
  <c r="C175"/>
  <c r="C174"/>
  <c r="C173"/>
  <c r="C172"/>
  <c r="C169"/>
  <c r="C168"/>
  <c r="C167"/>
  <c r="C166"/>
  <c r="C161"/>
  <c r="C160"/>
  <c r="C159"/>
  <c r="C158"/>
  <c r="C155"/>
  <c r="C154"/>
  <c r="C153"/>
  <c r="C152"/>
  <c r="C147"/>
  <c r="C146"/>
  <c r="C145"/>
  <c r="C144"/>
  <c r="C141"/>
  <c r="C140"/>
  <c r="C139"/>
  <c r="C138"/>
  <c r="C133"/>
  <c r="C132"/>
  <c r="C131"/>
  <c r="C130"/>
  <c r="C127"/>
  <c r="C126"/>
  <c r="C125"/>
  <c r="C124"/>
  <c r="C117"/>
  <c r="C116"/>
  <c r="C115"/>
  <c r="C114"/>
  <c r="C111"/>
  <c r="C110"/>
  <c r="C109"/>
  <c r="C108"/>
  <c r="C103"/>
  <c r="C102"/>
  <c r="C101"/>
  <c r="C100"/>
  <c r="C97"/>
  <c r="C96"/>
  <c r="C95"/>
  <c r="C94"/>
  <c r="C89"/>
  <c r="C88"/>
  <c r="C87"/>
  <c r="C86"/>
  <c r="C83"/>
  <c r="C82"/>
  <c r="C81"/>
  <c r="C80"/>
  <c r="C75"/>
  <c r="C74"/>
  <c r="C73"/>
  <c r="C72"/>
  <c r="C69"/>
  <c r="C68"/>
  <c r="C67"/>
  <c r="C66"/>
  <c r="C61"/>
  <c r="C60"/>
  <c r="C59"/>
  <c r="C58"/>
  <c r="C53"/>
  <c r="C54"/>
  <c r="C55"/>
  <c r="C52"/>
  <c r="F74" i="1" l="1"/>
  <c r="F115" s="1"/>
  <c r="F158" s="1"/>
  <c r="M32"/>
  <c r="M31" s="1"/>
  <c r="M74" s="1"/>
  <c r="M115" s="1"/>
  <c r="M158" s="1"/>
  <c r="F50"/>
  <c r="G3" i="8"/>
  <c r="G5"/>
  <c r="D14" l="1"/>
  <c r="C8" i="9" s="1"/>
  <c r="D5" i="8"/>
  <c r="C3" i="9" s="1"/>
  <c r="B36" i="8" l="1"/>
</calcChain>
</file>

<file path=xl/sharedStrings.xml><?xml version="1.0" encoding="utf-8"?>
<sst xmlns="http://schemas.openxmlformats.org/spreadsheetml/2006/main" count="5744" uniqueCount="647">
  <si>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</si>
  <si>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</si>
  <si>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</si>
  <si>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</si>
  <si>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</si>
  <si>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</si>
  <si>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</si>
  <si>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Итого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</si>
  <si>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</si>
  <si>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</si>
  <si>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</si>
  <si>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</si>
  <si>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</si>
  <si>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</si>
  <si>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</si>
  <si>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&lt;*&gt; Данные по этим строкам в валюту баланса не входят.</t>
  </si>
  <si>
    <t>актив – пассив</t>
  </si>
  <si>
    <t>БАЛАНС</t>
  </si>
  <si>
    <t>0503730</t>
  </si>
  <si>
    <t>Наименование органа, осуществля-</t>
  </si>
  <si>
    <t>ющего полномочия учредителя:</t>
  </si>
  <si>
    <t>Учредитель:</t>
  </si>
  <si>
    <t>Обособленное подразделение:</t>
  </si>
  <si>
    <t>Учреждение:</t>
  </si>
  <si>
    <t>деятельность
с целевыми
средствами</t>
  </si>
  <si>
    <t>деятельность
по оказанию
услуг (работ)</t>
  </si>
  <si>
    <t>средства во
временном
распоряжении</t>
  </si>
  <si>
    <t>ГОСУДАРСТВЕННОГО (МУНИЦИПАЛЬНОГО) УЧРЕЖДЕНИЯ</t>
  </si>
  <si>
    <t>годовая</t>
  </si>
  <si>
    <t>Периодичность:</t>
  </si>
  <si>
    <t xml:space="preserve">Единица измерения: </t>
  </si>
  <si>
    <t>руб.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</si>
  <si>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</si>
  <si>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</si>
  <si>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</si>
  <si>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</si>
  <si>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</si>
  <si>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</si>
  <si>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</si>
  <si>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</si>
  <si>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</si>
  <si>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Руководитель финансово-</t>
  </si>
  <si>
    <t>экономической службы</t>
  </si>
  <si>
    <t>Исполнитель</t>
  </si>
  <si>
    <t>(должность)</t>
  </si>
  <si>
    <t>Централизованная бухгалтерия</t>
  </si>
  <si>
    <t>(уполномоченное лицо)</t>
  </si>
  <si>
    <t>(наименование, ОГРН, ИНН,КПП, местонахождение)</t>
  </si>
  <si>
    <t>"        " _______________________  20        г.</t>
  </si>
  <si>
    <t>C:\</t>
  </si>
  <si>
    <t xml:space="preserve">Папка выгрузки: 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</si>
  <si>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</si>
  <si>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</si>
  <si>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</si>
  <si>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</si>
  <si>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</si>
  <si>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</si>
  <si>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</si>
  <si>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</si>
  <si>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</si>
  <si>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</si>
  <si>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</si>
  <si>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</si>
  <si>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</si>
  <si>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</si>
  <si>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</si>
  <si>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</si>
  <si>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</si>
  <si>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</si>
  <si>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</si>
  <si>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</si>
  <si>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</si>
  <si>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</si>
  <si>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</si>
  <si>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</si>
  <si>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</si>
  <si>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</si>
  <si>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</si>
  <si>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</si>
  <si>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</si>
  <si>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</si>
  <si>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</si>
  <si>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</si>
  <si>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</si>
  <si>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</si>
  <si>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</si>
  <si>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</si>
  <si>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</si>
  <si>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</si>
  <si>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</si>
  <si>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</si>
  <si>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</si>
  <si>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</si>
  <si>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</si>
  <si>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</si>
  <si>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>ППО=ПАРУС 8 Бухгалтерия</t>
  </si>
  <si>
    <t>Наименование</t>
  </si>
  <si>
    <t>Код</t>
  </si>
  <si>
    <t>Значение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</si>
  <si>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</si>
  <si>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</si>
  <si>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</si>
  <si>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</si>
  <si>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</si>
  <si>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</si>
  <si>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</si>
  <si>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</si>
  <si>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</si>
  <si>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</si>
  <si>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</si>
  <si>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</si>
  <si>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</si>
  <si>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</si>
  <si>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</si>
  <si>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</si>
  <si>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Параметры выгрузки</t>
  </si>
  <si>
    <t>Дата</t>
  </si>
  <si>
    <t>Год</t>
  </si>
  <si>
    <t>Месяц</t>
  </si>
  <si>
    <t>День</t>
  </si>
  <si>
    <t>ПАРУС 8561</t>
  </si>
  <si>
    <t>NO_BOUCHR1</t>
  </si>
  <si>
    <t>ИНН</t>
  </si>
  <si>
    <t>КПП</t>
  </si>
  <si>
    <t>0</t>
  </si>
  <si>
    <t>Файл:</t>
  </si>
  <si>
    <t>Тип</t>
  </si>
  <si>
    <t xml:space="preserve">Код </t>
  </si>
  <si>
    <t>Н</t>
  </si>
  <si>
    <t>Файл</t>
  </si>
  <si>
    <t>А</t>
  </si>
  <si>
    <t>С</t>
  </si>
  <si>
    <t>Документ</t>
  </si>
  <si>
    <t>Период</t>
  </si>
  <si>
    <t>Отчетный год</t>
  </si>
  <si>
    <t>ОтчетГод</t>
  </si>
  <si>
    <t>Номер корректировки</t>
  </si>
  <si>
    <t>НомКорр</t>
  </si>
  <si>
    <t xml:space="preserve">0 – первичный документ, 
1 – 999 – номер корректировки для корректирующего документа
</t>
  </si>
  <si>
    <t>ОКЕИ</t>
  </si>
  <si>
    <t>СвНП</t>
  </si>
  <si>
    <t>ОКПО</t>
  </si>
  <si>
    <t>АН</t>
  </si>
  <si>
    <t>ОКАТО</t>
  </si>
  <si>
    <t>ОКПО_Учр</t>
  </si>
  <si>
    <t>ГлаваБК</t>
  </si>
  <si>
    <t>НПЮЛ</t>
  </si>
  <si>
    <t>НаимОрг</t>
  </si>
  <si>
    <t>ИННЮЛ</t>
  </si>
  <si>
    <t>НаимОП</t>
  </si>
  <si>
    <t>Учредит</t>
  </si>
  <si>
    <t>УчредПолн</t>
  </si>
  <si>
    <t>Р</t>
  </si>
  <si>
    <t>Подписант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</si>
  <si>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</si>
  <si>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</si>
  <si>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</si>
  <si>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</si>
  <si>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</si>
  <si>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</si>
  <si>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ПрПодп</t>
  </si>
  <si>
    <t>Тлф</t>
  </si>
  <si>
    <t>Руководитель учреждения (Телефон)</t>
  </si>
  <si>
    <t>Руководитель учреждения (Email)</t>
  </si>
  <si>
    <t>E-mail</t>
  </si>
  <si>
    <t>ФИО</t>
  </si>
  <si>
    <t>Фамилия</t>
  </si>
  <si>
    <t>Имя</t>
  </si>
  <si>
    <t>Отчество</t>
  </si>
  <si>
    <t>Баланс</t>
  </si>
  <si>
    <t>Дата, на которую сформирован баланс</t>
  </si>
  <si>
    <t>ДатаОтч</t>
  </si>
  <si>
    <t>Актив</t>
  </si>
  <si>
    <t>НефинАктив</t>
  </si>
  <si>
    <t>БалансОС</t>
  </si>
  <si>
    <t>Всего</t>
  </si>
  <si>
    <t>НачГод</t>
  </si>
  <si>
    <t>ДеятЦелСр</t>
  </si>
  <si>
    <t>ДеятОказУсл</t>
  </si>
  <si>
    <t>СрВремРасп</t>
  </si>
  <si>
    <t>КонПер</t>
  </si>
  <si>
    <t>СН</t>
  </si>
  <si>
    <t>НедИмущУчр</t>
  </si>
  <si>
    <t>ОЦДИмущУчр</t>
  </si>
  <si>
    <t>ИнДИмущУчр</t>
  </si>
  <si>
    <t>ПрЛизинг</t>
  </si>
  <si>
    <t>АмортОС</t>
  </si>
  <si>
    <t>ОстатОС</t>
  </si>
  <si>
    <t>НеМатАктБС</t>
  </si>
  <si>
    <t>АмортНмА</t>
  </si>
  <si>
    <t>НеМатАктОС</t>
  </si>
  <si>
    <t>НеПроизвАкт</t>
  </si>
  <si>
    <t>МатЗапас</t>
  </si>
  <si>
    <t>ВложНеФинАкт</t>
  </si>
  <si>
    <t>НеФинАктП</t>
  </si>
  <si>
    <t>ИзгГотовПрод</t>
  </si>
  <si>
    <t>ФинАктив</t>
  </si>
  <si>
    <t>ДенСрУчр</t>
  </si>
  <si>
    <t>ЛицСчОргКазн</t>
  </si>
  <si>
    <t>ОргКазнПут</t>
  </si>
  <si>
    <t>СчетКО</t>
  </si>
  <si>
    <t>КОПут</t>
  </si>
  <si>
    <t>АккрСчетКО</t>
  </si>
  <si>
    <t>ИнВалСчКО</t>
  </si>
  <si>
    <t>Касса</t>
  </si>
  <si>
    <t>ДенДокум</t>
  </si>
  <si>
    <t>РазмДепКО</t>
  </si>
  <si>
    <t>ФинВлож</t>
  </si>
  <si>
    <t>ЦенБумКрАкц</t>
  </si>
  <si>
    <t>АкцИнКапит</t>
  </si>
  <si>
    <t>ИнФинАктив</t>
  </si>
  <si>
    <t>РасчДоход</t>
  </si>
  <si>
    <t>РасчВыдАванс</t>
  </si>
  <si>
    <t>РасчКредит</t>
  </si>
  <si>
    <t>ПредстКредит</t>
  </si>
  <si>
    <t>ЦелИнКредит</t>
  </si>
  <si>
    <t>РасчПОтчЛиц</t>
  </si>
  <si>
    <t>РасчУщербИмущ</t>
  </si>
  <si>
    <t>ПрочРасчДеб</t>
  </si>
  <si>
    <t>РасчНДС</t>
  </si>
  <si>
    <t>РасчФОДен</t>
  </si>
  <si>
    <t>РасчПрДеб</t>
  </si>
  <si>
    <t>РасчУчред</t>
  </si>
  <si>
    <t>УмБалСтОЦИ</t>
  </si>
  <si>
    <t>ЧистСтОЦИ</t>
  </si>
  <si>
    <t>ВложФинАкт</t>
  </si>
  <si>
    <t>Пассив</t>
  </si>
  <si>
    <t>Обязат</t>
  </si>
  <si>
    <t>РасчКДолгОбяз</t>
  </si>
  <si>
    <t>ДолгОбязРуб</t>
  </si>
  <si>
    <t>ДолгОбязИнКр</t>
  </si>
  <si>
    <t>ДолгОбязВал</t>
  </si>
  <si>
    <t>РасчПрОбяз</t>
  </si>
  <si>
    <t>РасчПлатБюдж</t>
  </si>
  <si>
    <t>РасчНДФЛ</t>
  </si>
  <si>
    <t>РасчВзнОСС</t>
  </si>
  <si>
    <t>РасчПриб</t>
  </si>
  <si>
    <t>РасчИнПлат</t>
  </si>
  <si>
    <t>РасчВзнМПС</t>
  </si>
  <si>
    <t>ПрРасчКредит</t>
  </si>
  <si>
    <t>РасчВремСр</t>
  </si>
  <si>
    <t>РасчДепонент</t>
  </si>
  <si>
    <t>РасчУдержОТ</t>
  </si>
  <si>
    <t>РасчВнВедоств</t>
  </si>
  <si>
    <t>РасчПрочКред</t>
  </si>
  <si>
    <t>ФинРезул</t>
  </si>
  <si>
    <t>ФинРезХозСуб</t>
  </si>
  <si>
    <t>ФинРезПрОПер</t>
  </si>
  <si>
    <t>ФинРезНАмОЦИ</t>
  </si>
  <si>
    <t>ДохБудПер</t>
  </si>
  <si>
    <t>РасхБудПер</t>
  </si>
  <si>
    <t>СпрИмущОбЗС</t>
  </si>
  <si>
    <t>ИмущПолПольз</t>
  </si>
  <si>
    <t>НомСчетЗаб</t>
  </si>
  <si>
    <t>А_СП</t>
  </si>
  <si>
    <t>010</t>
  </si>
  <si>
    <t>Недвиж</t>
  </si>
  <si>
    <t>НедвижНепр</t>
  </si>
  <si>
    <t>Движ</t>
  </si>
  <si>
    <t>МатЦенХран</t>
  </si>
  <si>
    <t>020</t>
  </si>
  <si>
    <t>011</t>
  </si>
  <si>
    <t>012</t>
  </si>
  <si>
    <t>015</t>
  </si>
  <si>
    <t>БланкСтрОтч</t>
  </si>
  <si>
    <t>030</t>
  </si>
  <si>
    <t>МатЦенОплЦС</t>
  </si>
  <si>
    <t>050</t>
  </si>
  <si>
    <t>ОснСредств</t>
  </si>
  <si>
    <t>051</t>
  </si>
  <si>
    <t>ЦенДвИмущОС</t>
  </si>
  <si>
    <t>052</t>
  </si>
  <si>
    <t>054</t>
  </si>
  <si>
    <t>ЦенДвИмущМЗ</t>
  </si>
  <si>
    <t>055</t>
  </si>
  <si>
    <t>ДолгНеМатЦен</t>
  </si>
  <si>
    <t>060</t>
  </si>
  <si>
    <t>ПутевНеОпл</t>
  </si>
  <si>
    <t>080</t>
  </si>
  <si>
    <t>ЗапЧастТС</t>
  </si>
  <si>
    <t>090</t>
  </si>
  <si>
    <t>ИспОбяз</t>
  </si>
  <si>
    <t>100</t>
  </si>
  <si>
    <t>101</t>
  </si>
  <si>
    <t>102</t>
  </si>
  <si>
    <t>Задаток</t>
  </si>
  <si>
    <t>Залог</t>
  </si>
  <si>
    <t>БанкГарант</t>
  </si>
  <si>
    <t>103</t>
  </si>
  <si>
    <t>Поручит</t>
  </si>
  <si>
    <t>104</t>
  </si>
  <si>
    <t>ИнОбеспеч</t>
  </si>
  <si>
    <t>105</t>
  </si>
  <si>
    <t>СпецНИРДог</t>
  </si>
  <si>
    <t>120</t>
  </si>
  <si>
    <t>ЭксперУстр</t>
  </si>
  <si>
    <t>130</t>
  </si>
  <si>
    <t>РасчДокНеОпл</t>
  </si>
  <si>
    <t>150</t>
  </si>
  <si>
    <t>ПерепПенсНеЗак</t>
  </si>
  <si>
    <t>160</t>
  </si>
  <si>
    <t>ПостДССчетУчр</t>
  </si>
  <si>
    <t>170</t>
  </si>
  <si>
    <t>Доходы</t>
  </si>
  <si>
    <t>171</t>
  </si>
  <si>
    <t>Расходы</t>
  </si>
  <si>
    <t>172</t>
  </si>
  <si>
    <t>ИстФинДефСр</t>
  </si>
  <si>
    <t>173</t>
  </si>
  <si>
    <t>ВыбДССчетУчр</t>
  </si>
  <si>
    <t>180</t>
  </si>
  <si>
    <t>181</t>
  </si>
  <si>
    <t>182</t>
  </si>
  <si>
    <t>ОснСр3000Экспл</t>
  </si>
  <si>
    <t>210</t>
  </si>
  <si>
    <t>ОсЦенДИмущ</t>
  </si>
  <si>
    <t>211</t>
  </si>
  <si>
    <t>ИнДИмущ</t>
  </si>
  <si>
    <t>212</t>
  </si>
  <si>
    <t>МатЦенЦСнаб</t>
  </si>
  <si>
    <t>220</t>
  </si>
  <si>
    <t>221</t>
  </si>
  <si>
    <t>ОсЦенДИмущОС</t>
  </si>
  <si>
    <t>222</t>
  </si>
  <si>
    <t>224</t>
  </si>
  <si>
    <t>ОсЦенДИмущМЗ</t>
  </si>
  <si>
    <t>225</t>
  </si>
  <si>
    <t>ПериодИзд</t>
  </si>
  <si>
    <t>230</t>
  </si>
  <si>
    <t>ИмущДовУпр</t>
  </si>
  <si>
    <t>240</t>
  </si>
  <si>
    <t>241</t>
  </si>
  <si>
    <t>НедвижИмущОС</t>
  </si>
  <si>
    <t>242</t>
  </si>
  <si>
    <t>243</t>
  </si>
  <si>
    <t>НематАктив</t>
  </si>
  <si>
    <t>244</t>
  </si>
  <si>
    <t>ОсЦенДИмущНА</t>
  </si>
  <si>
    <t>245</t>
  </si>
  <si>
    <t>246</t>
  </si>
  <si>
    <t>247</t>
  </si>
  <si>
    <t>ИмущВозмПольз</t>
  </si>
  <si>
    <t>250</t>
  </si>
  <si>
    <t>251</t>
  </si>
  <si>
    <t>252</t>
  </si>
  <si>
    <t>253</t>
  </si>
  <si>
    <t>254</t>
  </si>
  <si>
    <t>255</t>
  </si>
  <si>
    <t>256</t>
  </si>
  <si>
    <t>257</t>
  </si>
  <si>
    <t>ИмущБВозмПольз</t>
  </si>
  <si>
    <t>260</t>
  </si>
  <si>
    <t>261</t>
  </si>
  <si>
    <t>262</t>
  </si>
  <si>
    <t>263</t>
  </si>
  <si>
    <t>264</t>
  </si>
  <si>
    <t>265</t>
  </si>
  <si>
    <t>266</t>
  </si>
  <si>
    <t>267</t>
  </si>
  <si>
    <t>Конец</t>
  </si>
  <si>
    <t>К</t>
  </si>
  <si>
    <t>ОЦИмущУчр</t>
  </si>
  <si>
    <t>ОЦДИмущУчрП</t>
  </si>
  <si>
    <t>ИнДИмущУчрП</t>
  </si>
  <si>
    <t>ПрЛизингП</t>
  </si>
  <si>
    <t>НеДИмущУчр</t>
  </si>
  <si>
    <t>НеДИмущУчрП</t>
  </si>
  <si>
    <t xml:space="preserve">  &lt;area nameLT ="НачалСТР1" nameRB = "КонецСТР1" TypeValue = "1" StartStr = "3"/&gt;</t>
  </si>
  <si>
    <t xml:space="preserve">  &lt;area nameLT ="НачалСТР1" nameRB = "КонецСТР1" TypeValue = "2" StartStr = "3"/&gt;</t>
  </si>
  <si>
    <t xml:space="preserve">  &lt;area nameLT ="НачалСПР" nameRB = "КонецСПР" exclCols = "3,4,5,6,7,8,11,13,14,16,17,19,20" TypeValue = "3" StartStr = "2"/&gt;</t>
  </si>
  <si>
    <t>Признак лица, подписавшего документ</t>
  </si>
  <si>
    <t>1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</si>
  <si>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</si>
  <si>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</si>
  <si>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</si>
  <si>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</si>
  <si>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</si>
  <si>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>Ууполномоченный представитель (Email)</t>
  </si>
  <si>
    <t>ФИОГлБух</t>
  </si>
  <si>
    <t>СвПред</t>
  </si>
  <si>
    <t>НаимДок</t>
  </si>
  <si>
    <t xml:space="preserve">Наименование документа, подтверждающего полномочия представителя </t>
  </si>
  <si>
    <t>5.02</t>
  </si>
  <si>
    <t xml:space="preserve">по ОКТMО </t>
  </si>
  <si>
    <t xml:space="preserve">ИНН </t>
  </si>
  <si>
    <t>Января</t>
  </si>
  <si>
    <t>14654436101</t>
  </si>
  <si>
    <t>МБОУ ООШ с.Лубяное Чернянского р-на</t>
  </si>
  <si>
    <t>3119002258</t>
  </si>
  <si>
    <t>Форма 0503730  с.1</t>
  </si>
  <si>
    <t>I.  Нефинансовые активы</t>
  </si>
  <si>
    <t>Основные средства (балансовая стоимость, 010100000)*, всего</t>
  </si>
  <si>
    <t xml:space="preserve">  в том числе:
  недвижимое имущество учреждения (010110000)*</t>
  </si>
  <si>
    <t xml:space="preserve">  особо ценное движимое имущество учреждения (010120000)*</t>
  </si>
  <si>
    <t xml:space="preserve">  иное движимое имущество учреждения (010130000)*</t>
  </si>
  <si>
    <t>013</t>
  </si>
  <si>
    <t xml:space="preserve">  предметы лизинга (010140000)*</t>
  </si>
  <si>
    <t>014</t>
  </si>
  <si>
    <t>Амортизация основных средств *</t>
  </si>
  <si>
    <t xml:space="preserve">  в том числе:
  амортизация недвижимого имущества учреждения (010410000)*</t>
  </si>
  <si>
    <t>021</t>
  </si>
  <si>
    <t xml:space="preserve">  амортизация особо ценного движимого имущества учреждения (010420000)* </t>
  </si>
  <si>
    <t>022</t>
  </si>
  <si>
    <t xml:space="preserve">  амортизация иного движимого имущества учреждения (010430000)*</t>
  </si>
  <si>
    <t>023</t>
  </si>
  <si>
    <t xml:space="preserve">  амортизация предметов лизинга (010440000)*</t>
  </si>
  <si>
    <t>024</t>
  </si>
  <si>
    <t>Основные средства (остаточная стоимость, стр.010 - стр.020)</t>
  </si>
  <si>
    <t xml:space="preserve">  из них:
  недвижимое имущество учреждения (остаточная стоимость, стр.011 - стр.021)</t>
  </si>
  <si>
    <t>031</t>
  </si>
  <si>
    <t xml:space="preserve">  особо ценное движимое имущество учреждения (остаточная стоимость, стр.012 - стр.022)</t>
  </si>
  <si>
    <t>032</t>
  </si>
  <si>
    <t xml:space="preserve">  иное движимое имущество учреждения (остаточная стоимость, стр.013 - стр.023)</t>
  </si>
  <si>
    <t>033</t>
  </si>
  <si>
    <t xml:space="preserve">  предметы лизинга (остаточная стоимость, стр.014 - стр.024)</t>
  </si>
  <si>
    <t>034</t>
  </si>
  <si>
    <t>Форма 0503730  с.2</t>
  </si>
  <si>
    <t>Нематериальные активы (балансовая стоимость, 010200000)*, всего</t>
  </si>
  <si>
    <t>040</t>
  </si>
  <si>
    <t xml:space="preserve">  из них:
  особо ценное движимое имущество учреждения (010220000)*</t>
  </si>
  <si>
    <t>041</t>
  </si>
  <si>
    <t xml:space="preserve">  иное движимое имущество учреждения (010230000) *</t>
  </si>
  <si>
    <t>042</t>
  </si>
  <si>
    <t xml:space="preserve">  предметы лизинга (010240000) *</t>
  </si>
  <si>
    <t>043</t>
  </si>
  <si>
    <t>Амортизация нематериальных активов *</t>
  </si>
  <si>
    <t xml:space="preserve">  из них:
  особо ценное движимое имущество учреждения (010429000)*</t>
  </si>
  <si>
    <t xml:space="preserve">  иного движимого имущества учреждения (010439000)*</t>
  </si>
  <si>
    <t xml:space="preserve">  предметов лизинга (010449000)*</t>
  </si>
  <si>
    <t>053</t>
  </si>
  <si>
    <t>Нематериальные активы (остаточная стоимость, стр.040 - стр.050)</t>
  </si>
  <si>
    <t xml:space="preserve">  из них:
  особо ценное движимое имущество учреждения (остаточная стоимость, стр.041 - стр.051)</t>
  </si>
  <si>
    <t>061</t>
  </si>
  <si>
    <t xml:space="preserve">  иное движимое имущество учреждения (остаточная стоимость, стр.042 - стр.052)</t>
  </si>
  <si>
    <t>062</t>
  </si>
  <si>
    <t xml:space="preserve">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</si>
  <si>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</si>
  <si>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</si>
  <si>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</si>
  <si>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</si>
  <si>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 xml:space="preserve">  из них:
  особо ценное движимое имущество учреждения (010520000)*</t>
  </si>
  <si>
    <t>081</t>
  </si>
  <si>
    <t>Вложения в нефинансовые активы (010600000)</t>
  </si>
  <si>
    <t xml:space="preserve">  из них:
  в недвижимое имущество учреждения (010610000)</t>
  </si>
  <si>
    <t>091</t>
  </si>
  <si>
    <t xml:space="preserve">  в особо ценное движимое имущество учреждения (010620000)</t>
  </si>
  <si>
    <t>092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</si>
  <si>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</si>
  <si>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</si>
  <si>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</si>
  <si>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</si>
  <si>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Форма 0503730  с.3</t>
  </si>
  <si>
    <t>Нефинансовые активы в пути (010700000)</t>
  </si>
  <si>
    <t xml:space="preserve">  из них:
  недвижимое имущество учреждения в пути (010710000)</t>
  </si>
  <si>
    <t xml:space="preserve">  особо ценное движимое имущество учреждения в пути (010720000)</t>
  </si>
  <si>
    <t xml:space="preserve">  иное движимое имущество учреждения в пути (010730000)</t>
  </si>
  <si>
    <t xml:space="preserve">  предметы лизинга в пути (010740000)</t>
  </si>
  <si>
    <t>Затраты на изготовление готовой продукции, выполнение работ, услуг (010900000)</t>
  </si>
  <si>
    <t>140</t>
  </si>
  <si>
    <t>Итого по разделу I
 (стр.030 + стр.060 + стр.070 + стр.080 + стр.090 + стр.100 + стр.140)</t>
  </si>
  <si>
    <t>II.  Финансовые активы</t>
  </si>
  <si>
    <t>Денежные средства учреждения (020100000)</t>
  </si>
  <si>
    <t xml:space="preserve">  в том числе:
  денежные средства учреждения на лицевых счетах в органе казначейства (020111000)</t>
  </si>
  <si>
    <t xml:space="preserve">  денежные средства учреждения в органе казначейства в пути (020113000)</t>
  </si>
  <si>
    <t xml:space="preserve">  денежные средства учреждения на счетах в кредитной организации (020121000)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</si>
  <si>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</si>
  <si>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</si>
  <si>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</si>
  <si>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</si>
  <si>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</si>
  <si>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</si>
  <si>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</si>
  <si>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</si>
  <si>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</si>
  <si>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</si>
  <si>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</si>
  <si>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</si>
  <si>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</si>
  <si>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 xml:space="preserve">  в том числе:
  ценные бумаги, кроме акций (020420000)</t>
  </si>
  <si>
    <t xml:space="preserve">  акции и иные формы участия в капитале (020430000)</t>
  </si>
  <si>
    <t xml:space="preserve">  иные финансовые активы (020450000)</t>
  </si>
  <si>
    <t>213</t>
  </si>
  <si>
    <t>Форма 0503730  с.4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</si>
  <si>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</si>
  <si>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</si>
  <si>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</si>
  <si>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290</t>
  </si>
  <si>
    <t xml:space="preserve">  в том числе:
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</si>
  <si>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</si>
  <si>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</si>
  <si>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</si>
  <si>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</si>
  <si>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</si>
  <si>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</si>
  <si>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</si>
  <si>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</si>
  <si>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</si>
  <si>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
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</si>
  <si>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</si>
  <si>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</si>
  <si>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</si>
  <si>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 xml:space="preserve">  расчеты с прочими дебиторами (021005000)</t>
  </si>
  <si>
    <t>335</t>
  </si>
  <si>
    <t xml:space="preserve">  расчеты с учредителем (021006000)*</t>
  </si>
  <si>
    <t>336</t>
  </si>
  <si>
    <t>X</t>
  </si>
  <si>
    <t xml:space="preserve">  амортизация  ОЦИ*</t>
  </si>
  <si>
    <t>337</t>
  </si>
  <si>
    <t xml:space="preserve">  остаточная стоимость ОЦИ (стр.336 + стр.337)</t>
  </si>
  <si>
    <t>338</t>
  </si>
  <si>
    <t>Вложения в финансовые активы (021500000)</t>
  </si>
  <si>
    <t>370</t>
  </si>
  <si>
    <t xml:space="preserve">  в том числе:
  ценные бумаги, кроме акций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</si>
  <si>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</si>
  <si>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</si>
  <si>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</si>
  <si>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</si>
  <si>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</si>
  <si>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+ стр.210 + стр.230 + стр.260 + стр.290 + стр.310 + стр.320 + стр.330 + стр.370)</t>
  </si>
  <si>
    <t>400</t>
  </si>
  <si>
    <t>БАЛАНС (стр.150 + стр.400)</t>
  </si>
  <si>
    <t>410</t>
  </si>
  <si>
    <t>Форма 0503730  с.5</t>
  </si>
  <si>
    <t>П А С С И В</t>
  </si>
  <si>
    <t>III.  Обязательства</t>
  </si>
  <si>
    <t>Расчеты с кредиторами по долговым обязательствам (030100000)</t>
  </si>
  <si>
    <t>470</t>
  </si>
  <si>
    <t>2</t>
  </si>
  <si>
    <t xml:space="preserve">  в том числе:
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</si>
  <si>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</si>
  <si>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</si>
  <si>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</si>
  <si>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</si>
  <si>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</si>
  <si>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</si>
  <si>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</si>
  <si>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</si>
  <si>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</si>
  <si>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из них:
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</si>
  <si>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</si>
  <si>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</si>
  <si>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</si>
  <si>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</si>
  <si>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</si>
  <si>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</si>
  <si>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</si>
  <si>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</si>
  <si>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</si>
  <si>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(030307000, 030308000, 030309000, 030310000, 030311000)</t>
  </si>
  <si>
    <t>516</t>
  </si>
  <si>
    <t>Форма 0503730  с.6</t>
  </si>
  <si>
    <t>Прочие расчеты с кредиторами (030400000)</t>
  </si>
  <si>
    <t>530</t>
  </si>
  <si>
    <t xml:space="preserve">  из них:
  расчеты по средствам, полученным во временное распоряжение (030401000)</t>
  </si>
  <si>
    <t>531</t>
  </si>
  <si>
    <t>расчеты с депонентами (030402000)</t>
  </si>
  <si>
    <t>532</t>
  </si>
  <si>
    <t>расчеты по удержаниям из выплат по оплате труда (030403000)</t>
  </si>
  <si>
    <t>533</t>
  </si>
  <si>
    <t>внутриведомственные расчеты (030404000)</t>
  </si>
  <si>
    <t>534</t>
  </si>
  <si>
    <t>расчеты с прочими кредиторами (030406000)</t>
  </si>
  <si>
    <t>536</t>
  </si>
  <si>
    <t>Итого по разделу III (стр.470 + стр.490 + стр.510 + стр.530)</t>
  </si>
  <si>
    <t>600</t>
  </si>
  <si>
    <t>IV.  Финансовый результат</t>
  </si>
  <si>
    <t>Финансовый результат экономического субъекта (040100000)  (стр.623 + стр.623.1 + стр.624 + стр.625 + стр.626)</t>
  </si>
  <si>
    <t>620</t>
  </si>
  <si>
    <t xml:space="preserve">  из них:
  финансовый результат прошлых отчетных периодов (040130000)</t>
  </si>
  <si>
    <t>623</t>
  </si>
  <si>
    <t xml:space="preserve">  финансовый результат по начисленной амортизации ОЦИ</t>
  </si>
  <si>
    <t>623.1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</si>
  <si>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</si>
  <si>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</si>
  <si>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</si>
  <si>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</si>
  <si>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резервы предстоящих расходов (040160000)</t>
  </si>
  <si>
    <t>626</t>
  </si>
  <si>
    <t>БАЛАНС (стр.600 + стр.620)</t>
  </si>
  <si>
    <t>900</t>
  </si>
  <si>
    <t>Клещунова Е.А.</t>
  </si>
  <si>
    <t>Форма 0503730 с.7</t>
  </si>
  <si>
    <t>3</t>
  </si>
  <si>
    <t>01</t>
  </si>
  <si>
    <t>Имущество, полученное в пользование, всего</t>
  </si>
  <si>
    <t>02</t>
  </si>
  <si>
    <t>Материальные ценности, принятые на хранение, всего</t>
  </si>
  <si>
    <t>03</t>
  </si>
  <si>
    <t>Бланки строгой отчетности, всего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</si>
  <si>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</si>
  <si>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</si>
  <si>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</si>
  <si>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</si>
  <si>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</si>
  <si>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</si>
  <si>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</si>
  <si>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сувениры, всего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</si>
  <si>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</si>
  <si>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</si>
  <si>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</si>
  <si>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</si>
  <si>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</si>
  <si>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</si>
  <si>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</si>
  <si>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заказчиками, всего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</si>
  <si>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</si>
  <si>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</si>
  <si>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</si>
  <si>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</si>
  <si>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</si>
  <si>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</si>
  <si>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17</t>
  </si>
  <si>
    <t>Поступления денежных средств на счета учреждения, всего</t>
  </si>
  <si>
    <t xml:space="preserve">  в том числе:
  доходы</t>
  </si>
  <si>
    <t xml:space="preserve">  расходы</t>
  </si>
  <si>
    <t xml:space="preserve">  источники финансирования дефицита средств учреждения</t>
  </si>
  <si>
    <t>18</t>
  </si>
  <si>
    <t>Выбытие денежных средств со счетов учреждения, всего</t>
  </si>
  <si>
    <t xml:space="preserve">  в том числе:
  расходы</t>
  </si>
  <si>
    <t>20</t>
  </si>
  <si>
    <t>Задолженность, не востребованная кредиторами, всего</t>
  </si>
  <si>
    <t>200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</si>
  <si>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</si>
  <si>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</si>
  <si>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</si>
  <si>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</si>
  <si>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</si>
  <si>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</si>
  <si>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</si>
  <si>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управление, всего</t>
  </si>
  <si>
    <t>25</t>
  </si>
  <si>
    <t>Имущество, переданное в возмездное пользование (аренду), всего</t>
  </si>
  <si>
    <t>26</t>
  </si>
  <si>
    <t>Имущество, переданное в безвозмездное пользование, всего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</si>
  <si>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</si>
  <si>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</si>
  <si>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</si>
  <si>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</si>
  <si>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</si>
  <si>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</si>
  <si>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2014</t>
  </si>
  <si>
    <t>01.01.2015</t>
  </si>
  <si>
    <t>311901001</t>
  </si>
  <si>
    <t>3114</t>
  </si>
  <si>
    <t>Клещунова</t>
  </si>
  <si>
    <t>Елена</t>
  </si>
  <si>
    <t>Алексеевна</t>
  </si>
</sst>
</file>

<file path=xl/styles.xml><?xml version="1.0" encoding="utf-8"?>
<styleSheet xmlns="http://schemas.openxmlformats.org/spreadsheetml/2006/main">
  <numFmts count="2">
    <numFmt numFmtId="194" formatCode="#,##0.00;\ \-\ #,##0.00;"/>
    <numFmt numFmtId="195" formatCode="#"/>
  </numFmts>
  <fonts count="2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b/>
      <sz val="7"/>
      <name val="Arial Cyr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7"/>
      <name val="Arial Cyr"/>
      <family val="2"/>
      <charset val="204"/>
    </font>
    <font>
      <b/>
      <i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/>
    <xf numFmtId="0" fontId="6" fillId="0" borderId="0" xfId="0" applyFont="1" applyAlignment="1"/>
    <xf numFmtId="0" fontId="9" fillId="0" borderId="0" xfId="0" applyFont="1"/>
    <xf numFmtId="0" fontId="4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/>
    <xf numFmtId="0" fontId="2" fillId="0" borderId="4" xfId="0" applyFont="1" applyBorder="1" applyAlignment="1"/>
    <xf numFmtId="0" fontId="2" fillId="0" borderId="0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4" fontId="5" fillId="0" borderId="2" xfId="0" applyNumberFormat="1" applyFont="1" applyBorder="1" applyAlignment="1">
      <alignment horizontal="right" vertical="center" wrapText="1"/>
    </xf>
    <xf numFmtId="194" fontId="5" fillId="0" borderId="1" xfId="0" applyNumberFormat="1" applyFont="1" applyBorder="1" applyAlignment="1">
      <alignment horizontal="right" vertical="center" wrapText="1"/>
    </xf>
    <xf numFmtId="194" fontId="11" fillId="0" borderId="3" xfId="0" applyNumberFormat="1" applyFont="1" applyBorder="1" applyAlignment="1">
      <alignment horizontal="right"/>
    </xf>
    <xf numFmtId="194" fontId="11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94" fontId="11" fillId="0" borderId="1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horizontal="right"/>
    </xf>
    <xf numFmtId="0" fontId="0" fillId="0" borderId="0" xfId="0" applyNumberFormat="1"/>
    <xf numFmtId="14" fontId="0" fillId="2" borderId="6" xfId="0" applyNumberFormat="1" applyFill="1" applyBorder="1" applyAlignment="1">
      <alignment horizontal="right"/>
    </xf>
    <xf numFmtId="49" fontId="0" fillId="2" borderId="6" xfId="0" applyNumberFormat="1" applyFill="1" applyBorder="1" applyAlignment="1">
      <alignment horizontal="right"/>
    </xf>
    <xf numFmtId="0" fontId="0" fillId="2" borderId="6" xfId="0" applyNumberForma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5" fillId="0" borderId="7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6" fillId="0" borderId="9" xfId="0" applyFont="1" applyBorder="1" applyAlignment="1">
      <alignment horizontal="left" wrapText="1"/>
    </xf>
    <xf numFmtId="0" fontId="17" fillId="0" borderId="7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7" fillId="0" borderId="8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49" fontId="13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Fill="1" applyBorder="1" applyAlignment="1">
      <alignment horizontal="left" vertical="top" wrapText="1"/>
    </xf>
    <xf numFmtId="49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/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13" fillId="0" borderId="0" xfId="0" applyFont="1"/>
    <xf numFmtId="0" fontId="0" fillId="0" borderId="0" xfId="0" applyAlignment="1"/>
    <xf numFmtId="0" fontId="19" fillId="0" borderId="0" xfId="0" applyFont="1"/>
    <xf numFmtId="0" fontId="20" fillId="0" borderId="0" xfId="0" applyFont="1"/>
    <xf numFmtId="0" fontId="1" fillId="0" borderId="0" xfId="0" applyFont="1"/>
    <xf numFmtId="0" fontId="21" fillId="0" borderId="0" xfId="0" applyFont="1"/>
    <xf numFmtId="0" fontId="18" fillId="4" borderId="12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8" fillId="4" borderId="13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195" fontId="0" fillId="2" borderId="6" xfId="0" applyNumberFormat="1" applyFill="1" applyBorder="1" applyAlignment="1">
      <alignment horizontal="right"/>
    </xf>
    <xf numFmtId="0" fontId="2" fillId="5" borderId="0" xfId="0" applyFont="1" applyFill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5" borderId="17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194" fontId="11" fillId="0" borderId="1" xfId="0" applyNumberFormat="1" applyFont="1" applyBorder="1" applyAlignment="1">
      <alignment horizontal="right"/>
    </xf>
    <xf numFmtId="194" fontId="11" fillId="0" borderId="17" xfId="0" applyNumberFormat="1" applyFont="1" applyBorder="1" applyAlignment="1">
      <alignment horizontal="right"/>
    </xf>
    <xf numFmtId="194" fontId="11" fillId="0" borderId="5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194" fontId="5" fillId="0" borderId="3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194" fontId="11" fillId="0" borderId="1" xfId="0" applyNumberFormat="1" applyFont="1" applyBorder="1" applyAlignment="1">
      <alignment horizontal="right" vertical="center" wrapText="1"/>
    </xf>
    <xf numFmtId="194" fontId="11" fillId="0" borderId="17" xfId="0" applyNumberFormat="1" applyFont="1" applyBorder="1" applyAlignment="1">
      <alignment horizontal="right" vertical="center" wrapText="1"/>
    </xf>
    <xf numFmtId="194" fontId="11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94" fontId="5" fillId="0" borderId="1" xfId="0" applyNumberFormat="1" applyFont="1" applyBorder="1" applyAlignment="1">
      <alignment horizontal="right" vertical="center" wrapText="1"/>
    </xf>
    <xf numFmtId="194" fontId="5" fillId="0" borderId="5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9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9335~1\LOCALS~1\Temp\TR_ECON_XLS1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9335~1\LOCALS~1\Temp\TR_ECON_XLS130_72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59"/>
  <sheetViews>
    <sheetView showGridLines="0" tabSelected="1" zoomScaleSheetLayoutView="90" workbookViewId="0">
      <selection activeCell="M167" sqref="M167:R167"/>
    </sheetView>
  </sheetViews>
  <sheetFormatPr defaultRowHeight="12.75"/>
  <cols>
    <col min="1" max="1" width="27.140625" customWidth="1"/>
    <col min="2" max="2" width="25.5703125" customWidth="1"/>
    <col min="3" max="3" width="6" hidden="1" customWidth="1"/>
    <col min="4" max="4" width="5.7109375" customWidth="1"/>
    <col min="5" max="5" width="5.7109375" hidden="1" customWidth="1"/>
    <col min="6" max="12" width="10.28515625" customWidth="1"/>
    <col min="13" max="13" width="1.7109375" customWidth="1"/>
    <col min="14" max="18" width="1.85546875" customWidth="1"/>
    <col min="19" max="197" width="1.7109375" customWidth="1"/>
  </cols>
  <sheetData>
    <row r="1" spans="1:34">
      <c r="A1" s="120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34">
      <c r="A2" s="120" t="s">
        <v>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34" s="11" customFormat="1" ht="12" thickBot="1">
      <c r="M3" s="128" t="s">
        <v>0</v>
      </c>
      <c r="N3" s="129"/>
      <c r="O3" s="129"/>
      <c r="P3" s="129"/>
      <c r="Q3" s="129"/>
      <c r="R3" s="130"/>
      <c r="S3" s="12"/>
    </row>
    <row r="4" spans="1:34" s="11" customFormat="1" ht="11.25">
      <c r="D4" s="11" t="s">
        <v>14</v>
      </c>
      <c r="F4" s="137" t="s">
        <v>385</v>
      </c>
      <c r="G4" s="137"/>
      <c r="H4" s="24">
        <v>2015</v>
      </c>
      <c r="I4" s="11" t="s">
        <v>10</v>
      </c>
      <c r="L4" s="13" t="s">
        <v>32</v>
      </c>
      <c r="M4" s="138" t="s">
        <v>18</v>
      </c>
      <c r="N4" s="139"/>
      <c r="O4" s="139"/>
      <c r="P4" s="139"/>
      <c r="Q4" s="139"/>
      <c r="R4" s="140"/>
      <c r="S4" s="12"/>
    </row>
    <row r="5" spans="1:34" s="11" customFormat="1" ht="11.25">
      <c r="L5" s="13" t="s">
        <v>33</v>
      </c>
      <c r="M5" s="141">
        <v>42065</v>
      </c>
      <c r="N5" s="142"/>
      <c r="O5" s="142"/>
      <c r="P5" s="142"/>
      <c r="Q5" s="142"/>
      <c r="R5" s="143"/>
      <c r="S5" s="12"/>
    </row>
    <row r="6" spans="1:34" s="11" customFormat="1" ht="11.25">
      <c r="A6" s="11" t="s">
        <v>23</v>
      </c>
      <c r="B6" s="144" t="s">
        <v>387</v>
      </c>
      <c r="C6" s="144"/>
      <c r="D6" s="144"/>
      <c r="E6" s="144"/>
      <c r="F6" s="144"/>
      <c r="G6" s="144"/>
      <c r="H6" s="144"/>
      <c r="I6" s="144"/>
      <c r="J6" s="144"/>
      <c r="L6" s="13" t="s">
        <v>34</v>
      </c>
      <c r="M6" s="115"/>
      <c r="N6" s="116"/>
      <c r="O6" s="116"/>
      <c r="P6" s="116"/>
      <c r="Q6" s="116"/>
      <c r="R6" s="117"/>
    </row>
    <row r="7" spans="1:34" s="11" customFormat="1" ht="11.25" customHeight="1">
      <c r="A7" s="11" t="s">
        <v>22</v>
      </c>
      <c r="B7" s="123"/>
      <c r="C7" s="123"/>
      <c r="D7" s="123"/>
      <c r="E7" s="123"/>
      <c r="F7" s="123"/>
      <c r="G7" s="123"/>
      <c r="H7" s="123"/>
      <c r="I7" s="123"/>
      <c r="J7" s="123"/>
      <c r="L7" s="13" t="s">
        <v>384</v>
      </c>
      <c r="M7" s="115" t="s">
        <v>388</v>
      </c>
      <c r="N7" s="116"/>
      <c r="O7" s="116"/>
      <c r="P7" s="116"/>
      <c r="Q7" s="116"/>
      <c r="R7" s="117"/>
    </row>
    <row r="8" spans="1:34" s="11" customFormat="1" ht="11.25" customHeight="1">
      <c r="A8" s="11" t="s">
        <v>21</v>
      </c>
      <c r="B8" s="123"/>
      <c r="C8" s="123"/>
      <c r="D8" s="123"/>
      <c r="E8" s="123"/>
      <c r="F8" s="123"/>
      <c r="G8" s="123"/>
      <c r="H8" s="123"/>
      <c r="I8" s="123"/>
      <c r="J8" s="123"/>
      <c r="L8" s="13" t="s">
        <v>383</v>
      </c>
      <c r="M8" s="115" t="s">
        <v>386</v>
      </c>
      <c r="N8" s="116"/>
      <c r="O8" s="116"/>
      <c r="P8" s="116"/>
      <c r="Q8" s="116"/>
      <c r="R8" s="117"/>
      <c r="S8" s="12"/>
    </row>
    <row r="9" spans="1:34" s="11" customFormat="1" ht="11.25">
      <c r="A9" s="11" t="s">
        <v>19</v>
      </c>
      <c r="B9" s="124"/>
      <c r="C9" s="124"/>
      <c r="D9" s="124"/>
      <c r="E9" s="124"/>
      <c r="F9" s="124"/>
      <c r="G9" s="124"/>
      <c r="H9" s="124"/>
      <c r="I9" s="124"/>
      <c r="J9" s="124"/>
      <c r="L9" s="13" t="s">
        <v>34</v>
      </c>
      <c r="M9" s="115"/>
      <c r="N9" s="116"/>
      <c r="O9" s="116"/>
      <c r="P9" s="116"/>
      <c r="Q9" s="116"/>
      <c r="R9" s="117"/>
      <c r="S9" s="12"/>
    </row>
    <row r="10" spans="1:34" s="11" customFormat="1" ht="11.25">
      <c r="A10" s="11" t="s">
        <v>20</v>
      </c>
      <c r="B10" s="125"/>
      <c r="C10" s="125"/>
      <c r="D10" s="125"/>
      <c r="E10" s="125"/>
      <c r="F10" s="125"/>
      <c r="G10" s="125"/>
      <c r="H10" s="125"/>
      <c r="I10" s="125"/>
      <c r="J10" s="125"/>
      <c r="L10" s="13" t="s">
        <v>35</v>
      </c>
      <c r="M10" s="115"/>
      <c r="N10" s="116"/>
      <c r="O10" s="116"/>
      <c r="P10" s="116"/>
      <c r="Q10" s="116"/>
      <c r="R10" s="117"/>
      <c r="S10" s="12"/>
    </row>
    <row r="11" spans="1:34" s="11" customFormat="1" ht="12" thickBot="1">
      <c r="A11" s="11" t="s">
        <v>29</v>
      </c>
      <c r="B11" s="133" t="s">
        <v>28</v>
      </c>
      <c r="C11" s="133"/>
      <c r="D11" s="133"/>
      <c r="E11" s="133"/>
      <c r="F11" s="133"/>
      <c r="G11" s="133"/>
      <c r="H11" s="133"/>
      <c r="I11" s="133"/>
      <c r="J11" s="133"/>
      <c r="L11" s="13" t="s">
        <v>36</v>
      </c>
      <c r="M11" s="134">
        <v>383</v>
      </c>
      <c r="N11" s="135"/>
      <c r="O11" s="135"/>
      <c r="P11" s="135"/>
      <c r="Q11" s="135"/>
      <c r="R11" s="136"/>
      <c r="S11" s="12"/>
      <c r="T11" s="12"/>
      <c r="AH11" s="12"/>
    </row>
    <row r="12" spans="1:34" s="11" customFormat="1" ht="11.25">
      <c r="A12" s="11" t="s">
        <v>30</v>
      </c>
      <c r="B12" s="126" t="s">
        <v>31</v>
      </c>
      <c r="C12" s="126"/>
      <c r="D12" s="126"/>
      <c r="E12" s="126"/>
      <c r="F12" s="126"/>
      <c r="G12" s="126"/>
      <c r="H12" s="126"/>
      <c r="I12" s="126"/>
      <c r="J12" s="126"/>
      <c r="M12" s="13"/>
      <c r="N12" s="23"/>
      <c r="O12" s="23"/>
      <c r="P12" s="23"/>
      <c r="Q12" s="23"/>
      <c r="R12" s="23"/>
      <c r="S12" s="12"/>
      <c r="T12" s="12"/>
    </row>
    <row r="13" spans="1:34" s="11" customFormat="1" ht="11.25">
      <c r="B13" s="53"/>
      <c r="C13" s="100"/>
      <c r="D13" s="53"/>
      <c r="E13" s="53"/>
      <c r="F13" s="53"/>
      <c r="G13" s="53"/>
      <c r="H13" s="53"/>
      <c r="I13" s="53"/>
      <c r="J13" s="53"/>
      <c r="M13" s="13"/>
      <c r="N13" s="23"/>
      <c r="O13" s="23"/>
      <c r="P13" s="23"/>
      <c r="Q13" s="23"/>
      <c r="R13" s="23"/>
      <c r="S13" s="12"/>
      <c r="T13" s="12"/>
    </row>
    <row r="14" spans="1:34">
      <c r="M14" s="1"/>
      <c r="N14" s="1"/>
      <c r="O14" s="1"/>
      <c r="P14" s="1"/>
      <c r="Q14" s="1"/>
      <c r="R14" s="30" t="s">
        <v>389</v>
      </c>
      <c r="S14" s="1"/>
      <c r="T14" s="1"/>
      <c r="Y14" s="11"/>
      <c r="Z14" s="11"/>
      <c r="AA14" s="11"/>
      <c r="AB14" s="11"/>
      <c r="AC14" s="11"/>
      <c r="AD14" s="11"/>
      <c r="AE14" s="11"/>
    </row>
    <row r="15" spans="1:34" ht="11.25" customHeight="1">
      <c r="A15" s="118" t="s">
        <v>3</v>
      </c>
      <c r="B15" s="119"/>
      <c r="C15" s="101"/>
      <c r="D15" s="121" t="s">
        <v>4</v>
      </c>
      <c r="E15" s="104"/>
      <c r="F15" s="127" t="s">
        <v>5</v>
      </c>
      <c r="G15" s="127"/>
      <c r="H15" s="127"/>
      <c r="I15" s="127"/>
      <c r="J15" s="113" t="s">
        <v>6</v>
      </c>
      <c r="K15" s="114"/>
      <c r="L15" s="114"/>
      <c r="M15" s="114"/>
      <c r="N15" s="114"/>
      <c r="O15" s="114"/>
      <c r="P15" s="114"/>
      <c r="Q15" s="114"/>
      <c r="R15" s="114"/>
      <c r="S15" s="1"/>
      <c r="T15" s="1"/>
    </row>
    <row r="16" spans="1:34" ht="12.75" customHeight="1">
      <c r="A16" s="118"/>
      <c r="B16" s="119"/>
      <c r="C16" s="102"/>
      <c r="D16" s="121"/>
      <c r="E16" s="105"/>
      <c r="F16" s="121" t="s">
        <v>24</v>
      </c>
      <c r="G16" s="121" t="s">
        <v>25</v>
      </c>
      <c r="H16" s="121" t="s">
        <v>26</v>
      </c>
      <c r="I16" s="121" t="s">
        <v>7</v>
      </c>
      <c r="J16" s="121" t="s">
        <v>24</v>
      </c>
      <c r="K16" s="121" t="s">
        <v>25</v>
      </c>
      <c r="L16" s="121" t="s">
        <v>26</v>
      </c>
      <c r="M16" s="121" t="s">
        <v>7</v>
      </c>
      <c r="N16" s="121"/>
      <c r="O16" s="121"/>
      <c r="P16" s="121"/>
      <c r="Q16" s="121"/>
      <c r="R16" s="122"/>
      <c r="S16" s="1"/>
      <c r="T16" s="1"/>
    </row>
    <row r="17" spans="1:31">
      <c r="A17" s="118"/>
      <c r="B17" s="119"/>
      <c r="C17" s="102"/>
      <c r="D17" s="121"/>
      <c r="E17" s="105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  <c r="S17" s="1"/>
      <c r="T17" s="1"/>
    </row>
    <row r="18" spans="1:31">
      <c r="A18" s="118"/>
      <c r="B18" s="119"/>
      <c r="C18" s="103"/>
      <c r="D18" s="121"/>
      <c r="E18" s="106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2"/>
      <c r="S18" s="1"/>
      <c r="T18" s="1"/>
    </row>
    <row r="19" spans="1:31" s="111" customFormat="1">
      <c r="A19" s="151">
        <v>1</v>
      </c>
      <c r="B19" s="131"/>
      <c r="C19" s="109"/>
      <c r="D19" s="109">
        <v>2</v>
      </c>
      <c r="E19" s="109"/>
      <c r="F19" s="109">
        <v>3</v>
      </c>
      <c r="G19" s="109">
        <v>4</v>
      </c>
      <c r="H19" s="109">
        <v>5</v>
      </c>
      <c r="I19" s="109">
        <v>6</v>
      </c>
      <c r="J19" s="109">
        <v>7</v>
      </c>
      <c r="K19" s="109">
        <v>8</v>
      </c>
      <c r="L19" s="109">
        <v>9</v>
      </c>
      <c r="M19" s="131">
        <v>10</v>
      </c>
      <c r="N19" s="131"/>
      <c r="O19" s="131"/>
      <c r="P19" s="131"/>
      <c r="Q19" s="131"/>
      <c r="R19" s="132"/>
      <c r="S19" s="110"/>
      <c r="T19" s="110"/>
      <c r="Y19" s="112"/>
      <c r="Z19" s="112"/>
      <c r="AA19" s="112"/>
      <c r="AB19" s="112"/>
      <c r="AC19" s="112"/>
      <c r="AD19" s="112"/>
      <c r="AE19" s="112"/>
    </row>
    <row r="20" spans="1:31" ht="12.75" customHeight="1">
      <c r="A20" s="153" t="s">
        <v>390</v>
      </c>
      <c r="B20" s="154"/>
      <c r="C20" s="55"/>
      <c r="D20" s="29"/>
      <c r="E20" s="29"/>
      <c r="F20" s="49"/>
      <c r="G20" s="49"/>
      <c r="H20" s="49"/>
      <c r="I20" s="49"/>
      <c r="J20" s="49"/>
      <c r="K20" s="49"/>
      <c r="L20" s="49"/>
      <c r="M20" s="152"/>
      <c r="N20" s="152"/>
      <c r="O20" s="152"/>
      <c r="P20" s="152"/>
      <c r="Q20" s="152"/>
      <c r="R20" s="152"/>
      <c r="S20" s="1"/>
      <c r="T20" s="1"/>
      <c r="Y20" s="41"/>
      <c r="Z20" s="41"/>
      <c r="AA20" s="41"/>
      <c r="AB20" s="41"/>
      <c r="AC20" s="41"/>
      <c r="AD20" s="41"/>
      <c r="AE20" s="41"/>
    </row>
    <row r="21" spans="1:31" ht="12.75" customHeight="1">
      <c r="A21" s="149" t="s">
        <v>391</v>
      </c>
      <c r="B21" s="150"/>
      <c r="C21" s="107" t="s">
        <v>371</v>
      </c>
      <c r="D21" s="14" t="s">
        <v>255</v>
      </c>
      <c r="E21" s="108" t="str">
        <f>IF(LEN(D21)=3,CONCATENATE(D21,"0"),IF(LEN(D21)&gt;=4,CONCATENATE(LEFT(D21,3),"1"),D21))</f>
        <v>0100</v>
      </c>
      <c r="F21" s="50">
        <f>SUM(F22:F25)</f>
        <v>0</v>
      </c>
      <c r="G21" s="50">
        <f>SUM(G22:G25)</f>
        <v>4563771.05</v>
      </c>
      <c r="H21" s="50">
        <f>SUM(H22:H25)</f>
        <v>0</v>
      </c>
      <c r="I21" s="50">
        <f>SUM(I22:I25)</f>
        <v>4563771.05</v>
      </c>
      <c r="J21" s="50">
        <f>SUM(J22:J25)</f>
        <v>0</v>
      </c>
      <c r="K21" s="50">
        <f>SUM(K22:K25)</f>
        <v>4718205.1099999994</v>
      </c>
      <c r="L21" s="50">
        <f>SUM(L22:L25)</f>
        <v>0</v>
      </c>
      <c r="M21" s="152">
        <f t="shared" ref="M21:R21" si="0">SUM(M22:M25)</f>
        <v>4718205.1099999994</v>
      </c>
      <c r="N21" s="152"/>
      <c r="O21" s="152"/>
      <c r="P21" s="152"/>
      <c r="Q21" s="152"/>
      <c r="R21" s="152"/>
      <c r="S21" s="1"/>
      <c r="T21" s="1"/>
    </row>
    <row r="22" spans="1:31" ht="19.5" customHeight="1">
      <c r="A22" s="149" t="s">
        <v>392</v>
      </c>
      <c r="B22" s="150"/>
      <c r="C22" s="107" t="s">
        <v>371</v>
      </c>
      <c r="D22" s="14" t="s">
        <v>261</v>
      </c>
      <c r="E22" s="108" t="str">
        <f>IF(LEN(D22)=3,CONCATENATE(D22,"0"),IF(LEN(D22)&gt;=4,CONCATENATE(LEFT(D22,3),"1"),D22))</f>
        <v>0110</v>
      </c>
      <c r="F22" s="50"/>
      <c r="G22" s="50">
        <v>3000891.51</v>
      </c>
      <c r="H22" s="50"/>
      <c r="I22" s="50">
        <f>SUM(F22:H22)</f>
        <v>3000891.51</v>
      </c>
      <c r="J22" s="50"/>
      <c r="K22" s="50">
        <v>3000891.51</v>
      </c>
      <c r="L22" s="50"/>
      <c r="M22" s="152">
        <f t="shared" ref="M22:R22" si="1">SUM(J22:L22)</f>
        <v>3000891.51</v>
      </c>
      <c r="N22" s="152"/>
      <c r="O22" s="152"/>
      <c r="P22" s="152"/>
      <c r="Q22" s="152"/>
      <c r="R22" s="152"/>
      <c r="S22" s="1"/>
      <c r="T22" s="1"/>
    </row>
    <row r="23" spans="1:31" ht="12.75" customHeight="1">
      <c r="A23" s="149" t="s">
        <v>393</v>
      </c>
      <c r="B23" s="150"/>
      <c r="C23" s="107" t="s">
        <v>371</v>
      </c>
      <c r="D23" s="14" t="s">
        <v>262</v>
      </c>
      <c r="E23" s="108" t="str">
        <f>IF(LEN(D23)=3,CONCATENATE(D23,"0"),IF(LEN(D23)&gt;=4,CONCATENATE(LEFT(D23,3),"1"),D23))</f>
        <v>0120</v>
      </c>
      <c r="F23" s="50"/>
      <c r="G23" s="50">
        <v>278900</v>
      </c>
      <c r="H23" s="50"/>
      <c r="I23" s="50">
        <f>SUM(F23:H23)</f>
        <v>278900</v>
      </c>
      <c r="J23" s="50"/>
      <c r="K23" s="50">
        <v>278900</v>
      </c>
      <c r="L23" s="50"/>
      <c r="M23" s="152">
        <f t="shared" ref="M23:R23" si="2">SUM(J23:L23)</f>
        <v>278900</v>
      </c>
      <c r="N23" s="152"/>
      <c r="O23" s="152"/>
      <c r="P23" s="152"/>
      <c r="Q23" s="152"/>
      <c r="R23" s="152"/>
      <c r="S23" s="1"/>
      <c r="T23" s="1"/>
    </row>
    <row r="24" spans="1:31" ht="12.75" customHeight="1">
      <c r="A24" s="149" t="s">
        <v>394</v>
      </c>
      <c r="B24" s="150"/>
      <c r="C24" s="107" t="s">
        <v>371</v>
      </c>
      <c r="D24" s="14" t="s">
        <v>395</v>
      </c>
      <c r="E24" s="108" t="str">
        <f>IF(LEN(D24)=3,CONCATENATE(D24,"0"),IF(LEN(D24)&gt;=4,CONCATENATE(LEFT(D24,3),"1"),D24))</f>
        <v>0130</v>
      </c>
      <c r="F24" s="50"/>
      <c r="G24" s="50">
        <v>1283979.54</v>
      </c>
      <c r="H24" s="50"/>
      <c r="I24" s="50">
        <f>SUM(F24:H24)</f>
        <v>1283979.54</v>
      </c>
      <c r="J24" s="50"/>
      <c r="K24" s="50">
        <v>1438413.6</v>
      </c>
      <c r="L24" s="50"/>
      <c r="M24" s="152">
        <f t="shared" ref="M24:R24" si="3">SUM(J24:L24)</f>
        <v>1438413.6</v>
      </c>
      <c r="N24" s="152"/>
      <c r="O24" s="152"/>
      <c r="P24" s="152"/>
      <c r="Q24" s="152"/>
      <c r="R24" s="152"/>
      <c r="S24" s="1"/>
      <c r="T24" s="1"/>
    </row>
    <row r="25" spans="1:31" ht="12.75" customHeight="1">
      <c r="A25" s="149" t="s">
        <v>396</v>
      </c>
      <c r="B25" s="150"/>
      <c r="C25" s="107" t="s">
        <v>371</v>
      </c>
      <c r="D25" s="14" t="s">
        <v>397</v>
      </c>
      <c r="E25" s="108" t="str">
        <f>IF(LEN(D25)=3,CONCATENATE(D25,"0"),IF(LEN(D25)&gt;=4,CONCATENATE(LEFT(D25,3),"1"),D25))</f>
        <v>0140</v>
      </c>
      <c r="F25" s="50"/>
      <c r="G25" s="50"/>
      <c r="H25" s="50"/>
      <c r="I25" s="50">
        <f>SUM(F25:H25)</f>
        <v>0</v>
      </c>
      <c r="J25" s="50"/>
      <c r="K25" s="50"/>
      <c r="L25" s="50"/>
      <c r="M25" s="152">
        <f t="shared" ref="M25:R25" si="4">SUM(J25:L25)</f>
        <v>0</v>
      </c>
      <c r="N25" s="152"/>
      <c r="O25" s="152"/>
      <c r="P25" s="152"/>
      <c r="Q25" s="152"/>
      <c r="R25" s="152"/>
      <c r="S25" s="1"/>
      <c r="T25" s="1"/>
    </row>
    <row r="26" spans="1:31" ht="12.75" customHeight="1">
      <c r="A26" s="149" t="s">
        <v>398</v>
      </c>
      <c r="B26" s="150"/>
      <c r="C26" s="107" t="s">
        <v>371</v>
      </c>
      <c r="D26" s="14" t="s">
        <v>260</v>
      </c>
      <c r="E26" s="108" t="str">
        <f>IF(LEN(D26)=3,CONCATENATE(D26,"0"),IF(LEN(D26)&gt;=4,CONCATENATE(LEFT(D26,3),"1"),D26))</f>
        <v>0200</v>
      </c>
      <c r="F26" s="50">
        <f>SUM(F27:F30)</f>
        <v>0</v>
      </c>
      <c r="G26" s="50">
        <f>SUM(G27:G30)</f>
        <v>4394376.8</v>
      </c>
      <c r="H26" s="50">
        <f>SUM(H27:H30)</f>
        <v>0</v>
      </c>
      <c r="I26" s="50">
        <f>SUM(I27:I30)</f>
        <v>4394376.8</v>
      </c>
      <c r="J26" s="50">
        <f>SUM(J27:J30)</f>
        <v>0</v>
      </c>
      <c r="K26" s="50">
        <f>SUM(K27:K30)</f>
        <v>4608546.24</v>
      </c>
      <c r="L26" s="50">
        <f>SUM(L27:L30)</f>
        <v>0</v>
      </c>
      <c r="M26" s="152">
        <f t="shared" ref="M26:R26" si="5">SUM(M27:M30)</f>
        <v>4608546.24</v>
      </c>
      <c r="N26" s="152"/>
      <c r="O26" s="152"/>
      <c r="P26" s="152"/>
      <c r="Q26" s="152"/>
      <c r="R26" s="152"/>
      <c r="S26" s="1"/>
      <c r="T26" s="1"/>
    </row>
    <row r="27" spans="1:31" ht="19.5" customHeight="1">
      <c r="A27" s="149" t="s">
        <v>399</v>
      </c>
      <c r="B27" s="150"/>
      <c r="C27" s="107" t="s">
        <v>371</v>
      </c>
      <c r="D27" s="14" t="s">
        <v>400</v>
      </c>
      <c r="E27" s="108" t="str">
        <f>IF(LEN(D27)=3,CONCATENATE(D27,"0"),IF(LEN(D27)&gt;=4,CONCATENATE(LEFT(D27,3),"1"),D27))</f>
        <v>0210</v>
      </c>
      <c r="F27" s="50"/>
      <c r="G27" s="50">
        <v>2919719.29</v>
      </c>
      <c r="H27" s="50"/>
      <c r="I27" s="50">
        <f>SUM(F27:H27)</f>
        <v>2919719.29</v>
      </c>
      <c r="J27" s="50"/>
      <c r="K27" s="50">
        <v>2928731.73</v>
      </c>
      <c r="L27" s="50"/>
      <c r="M27" s="152">
        <f t="shared" ref="M27:R27" si="6">SUM(J27:L27)</f>
        <v>2928731.73</v>
      </c>
      <c r="N27" s="152"/>
      <c r="O27" s="152"/>
      <c r="P27" s="152"/>
      <c r="Q27" s="152"/>
      <c r="R27" s="152"/>
      <c r="S27" s="1"/>
      <c r="T27" s="1"/>
    </row>
    <row r="28" spans="1:31" ht="12.75" customHeight="1">
      <c r="A28" s="149" t="s">
        <v>401</v>
      </c>
      <c r="B28" s="150"/>
      <c r="C28" s="107" t="s">
        <v>371</v>
      </c>
      <c r="D28" s="14" t="s">
        <v>402</v>
      </c>
      <c r="E28" s="108" t="str">
        <f>IF(LEN(D28)=3,CONCATENATE(D28,"0"),IF(LEN(D28)&gt;=4,CONCATENATE(LEFT(D28,3),"1"),D28))</f>
        <v>0220</v>
      </c>
      <c r="F28" s="50"/>
      <c r="G28" s="50">
        <v>222442.77</v>
      </c>
      <c r="H28" s="50"/>
      <c r="I28" s="50">
        <f>SUM(F28:H28)</f>
        <v>222442.77</v>
      </c>
      <c r="J28" s="50"/>
      <c r="K28" s="50">
        <v>262285.40999999997</v>
      </c>
      <c r="L28" s="50"/>
      <c r="M28" s="152">
        <f t="shared" ref="M28:R28" si="7">SUM(J28:L28)</f>
        <v>262285.40999999997</v>
      </c>
      <c r="N28" s="152"/>
      <c r="O28" s="152"/>
      <c r="P28" s="152"/>
      <c r="Q28" s="152"/>
      <c r="R28" s="152"/>
      <c r="S28" s="1"/>
      <c r="T28" s="1"/>
    </row>
    <row r="29" spans="1:31" ht="12.75" customHeight="1">
      <c r="A29" s="149" t="s">
        <v>403</v>
      </c>
      <c r="B29" s="150"/>
      <c r="C29" s="107" t="s">
        <v>371</v>
      </c>
      <c r="D29" s="14" t="s">
        <v>404</v>
      </c>
      <c r="E29" s="108" t="str">
        <f>IF(LEN(D29)=3,CONCATENATE(D29,"0"),IF(LEN(D29)&gt;=4,CONCATENATE(LEFT(D29,3),"1"),D29))</f>
        <v>0230</v>
      </c>
      <c r="F29" s="50"/>
      <c r="G29" s="50">
        <v>1252214.74</v>
      </c>
      <c r="H29" s="50"/>
      <c r="I29" s="50">
        <f>SUM(F29:H29)</f>
        <v>1252214.74</v>
      </c>
      <c r="J29" s="50"/>
      <c r="K29" s="50">
        <v>1417529.1</v>
      </c>
      <c r="L29" s="50"/>
      <c r="M29" s="152">
        <f t="shared" ref="M29:R29" si="8">SUM(J29:L29)</f>
        <v>1417529.1</v>
      </c>
      <c r="N29" s="152"/>
      <c r="O29" s="152"/>
      <c r="P29" s="152"/>
      <c r="Q29" s="152"/>
      <c r="R29" s="152"/>
      <c r="S29" s="1"/>
      <c r="T29" s="1"/>
    </row>
    <row r="30" spans="1:31" ht="12.75" customHeight="1">
      <c r="A30" s="149" t="s">
        <v>405</v>
      </c>
      <c r="B30" s="150"/>
      <c r="C30" s="107" t="s">
        <v>371</v>
      </c>
      <c r="D30" s="14" t="s">
        <v>406</v>
      </c>
      <c r="E30" s="108" t="str">
        <f>IF(LEN(D30)=3,CONCATENATE(D30,"0"),IF(LEN(D30)&gt;=4,CONCATENATE(LEFT(D30,3),"1"),D30))</f>
        <v>0240</v>
      </c>
      <c r="F30" s="50"/>
      <c r="G30" s="50"/>
      <c r="H30" s="50"/>
      <c r="I30" s="50">
        <f>SUM(F30:H30)</f>
        <v>0</v>
      </c>
      <c r="J30" s="50"/>
      <c r="K30" s="50"/>
      <c r="L30" s="50"/>
      <c r="M30" s="152">
        <f t="shared" ref="M30:R30" si="9">SUM(J30:L30)</f>
        <v>0</v>
      </c>
      <c r="N30" s="152"/>
      <c r="O30" s="152"/>
      <c r="P30" s="152"/>
      <c r="Q30" s="152"/>
      <c r="R30" s="152"/>
      <c r="S30" s="1"/>
      <c r="T30" s="1"/>
    </row>
    <row r="31" spans="1:31" ht="12.75" customHeight="1">
      <c r="A31" s="149" t="s">
        <v>407</v>
      </c>
      <c r="B31" s="150"/>
      <c r="C31" s="107" t="s">
        <v>371</v>
      </c>
      <c r="D31" s="14" t="s">
        <v>265</v>
      </c>
      <c r="E31" s="108" t="str">
        <f>IF(LEN(D31)=3,CONCATENATE(D31,"0"),IF(LEN(D31)&gt;=4,CONCATENATE(LEFT(D31,3),"1"),D31))</f>
        <v>0300</v>
      </c>
      <c r="F31" s="50">
        <f>SUM(F32:F35)</f>
        <v>0</v>
      </c>
      <c r="G31" s="50">
        <f>SUM(G32:G35)</f>
        <v>169394.2499999998</v>
      </c>
      <c r="H31" s="50">
        <f>SUM(H32:H35)</f>
        <v>0</v>
      </c>
      <c r="I31" s="50">
        <f>SUM(I32:I35)</f>
        <v>169394.2499999998</v>
      </c>
      <c r="J31" s="50">
        <f>SUM(J32:J35)</f>
        <v>0</v>
      </c>
      <c r="K31" s="50">
        <f>SUM(K32:K35)</f>
        <v>109658.86999999982</v>
      </c>
      <c r="L31" s="50">
        <f>SUM(L32:L35)</f>
        <v>0</v>
      </c>
      <c r="M31" s="152">
        <f t="shared" ref="M31:R31" si="10">SUM(M32:M35)</f>
        <v>109658.86999999982</v>
      </c>
      <c r="N31" s="152"/>
      <c r="O31" s="152"/>
      <c r="P31" s="152"/>
      <c r="Q31" s="152"/>
      <c r="R31" s="152"/>
      <c r="S31" s="1"/>
      <c r="T31" s="1"/>
    </row>
    <row r="32" spans="1:31" ht="19.5" customHeight="1">
      <c r="A32" s="149" t="s">
        <v>408</v>
      </c>
      <c r="B32" s="150"/>
      <c r="C32" s="107" t="s">
        <v>371</v>
      </c>
      <c r="D32" s="14" t="s">
        <v>409</v>
      </c>
      <c r="E32" s="108" t="str">
        <f>IF(LEN(D32)=3,CONCATENATE(D32,"0"),IF(LEN(D32)&gt;=4,CONCATENATE(LEFT(D32,3),"1"),D32))</f>
        <v>0310</v>
      </c>
      <c r="F32" s="50">
        <f>F22-F27</f>
        <v>0</v>
      </c>
      <c r="G32" s="50">
        <f>G22-G27</f>
        <v>81172.219999999739</v>
      </c>
      <c r="H32" s="50">
        <f>H22-H27</f>
        <v>0</v>
      </c>
      <c r="I32" s="50">
        <f>SUM(F32:H32)</f>
        <v>81172.219999999739</v>
      </c>
      <c r="J32" s="50">
        <f>J22-J27</f>
        <v>0</v>
      </c>
      <c r="K32" s="50">
        <f>K22-K27</f>
        <v>72159.779999999795</v>
      </c>
      <c r="L32" s="50">
        <f>L22-L27</f>
        <v>0</v>
      </c>
      <c r="M32" s="152">
        <f t="shared" ref="M32:R32" si="11">SUM(J32:L32)</f>
        <v>72159.779999999795</v>
      </c>
      <c r="N32" s="152"/>
      <c r="O32" s="152"/>
      <c r="P32" s="152"/>
      <c r="Q32" s="152"/>
      <c r="R32" s="152"/>
      <c r="S32" s="1"/>
      <c r="T32" s="1"/>
    </row>
    <row r="33" spans="1:31" ht="19.5" customHeight="1">
      <c r="A33" s="149" t="s">
        <v>410</v>
      </c>
      <c r="B33" s="150"/>
      <c r="C33" s="107" t="s">
        <v>371</v>
      </c>
      <c r="D33" s="14" t="s">
        <v>411</v>
      </c>
      <c r="E33" s="108" t="str">
        <f>IF(LEN(D33)=3,CONCATENATE(D33,"0"),IF(LEN(D33)&gt;=4,CONCATENATE(LEFT(D33,3),"1"),D33))</f>
        <v>0320</v>
      </c>
      <c r="F33" s="50">
        <f>F23-F28</f>
        <v>0</v>
      </c>
      <c r="G33" s="50">
        <f>G23-G28</f>
        <v>56457.23000000001</v>
      </c>
      <c r="H33" s="50">
        <f>H23-H28</f>
        <v>0</v>
      </c>
      <c r="I33" s="50">
        <f>SUM(F33:H33)</f>
        <v>56457.23000000001</v>
      </c>
      <c r="J33" s="50">
        <f>J23-J28</f>
        <v>0</v>
      </c>
      <c r="K33" s="50">
        <f>K23-K28</f>
        <v>16614.590000000026</v>
      </c>
      <c r="L33" s="50">
        <f>L23-L28</f>
        <v>0</v>
      </c>
      <c r="M33" s="152">
        <f t="shared" ref="M33:R33" si="12">SUM(J33:L33)</f>
        <v>16614.590000000026</v>
      </c>
      <c r="N33" s="152"/>
      <c r="O33" s="152"/>
      <c r="P33" s="152"/>
      <c r="Q33" s="152"/>
      <c r="R33" s="152"/>
      <c r="S33" s="1"/>
      <c r="T33" s="1"/>
    </row>
    <row r="34" spans="1:31" ht="19.5" customHeight="1">
      <c r="A34" s="149" t="s">
        <v>412</v>
      </c>
      <c r="B34" s="150"/>
      <c r="C34" s="107" t="s">
        <v>371</v>
      </c>
      <c r="D34" s="14" t="s">
        <v>413</v>
      </c>
      <c r="E34" s="108" t="str">
        <f>IF(LEN(D34)=3,CONCATENATE(D34,"0"),IF(LEN(D34)&gt;=4,CONCATENATE(LEFT(D34,3),"1"),D34))</f>
        <v>0330</v>
      </c>
      <c r="F34" s="50">
        <f>F24-F29</f>
        <v>0</v>
      </c>
      <c r="G34" s="50">
        <f>G24-G29</f>
        <v>31764.800000000047</v>
      </c>
      <c r="H34" s="50">
        <f>H24-H29</f>
        <v>0</v>
      </c>
      <c r="I34" s="50">
        <f>SUM(F34:H34)</f>
        <v>31764.800000000047</v>
      </c>
      <c r="J34" s="50">
        <f>J24-J29</f>
        <v>0</v>
      </c>
      <c r="K34" s="50">
        <f>K24-K29</f>
        <v>20884.5</v>
      </c>
      <c r="L34" s="50">
        <f>L24-L29</f>
        <v>0</v>
      </c>
      <c r="M34" s="152">
        <f t="shared" ref="M34:R34" si="13">SUM(J34:L34)</f>
        <v>20884.5</v>
      </c>
      <c r="N34" s="152"/>
      <c r="O34" s="152"/>
      <c r="P34" s="152"/>
      <c r="Q34" s="152"/>
      <c r="R34" s="152"/>
      <c r="S34" s="1"/>
      <c r="T34" s="1"/>
    </row>
    <row r="35" spans="1:31" ht="12.75" customHeight="1">
      <c r="A35" s="149" t="s">
        <v>414</v>
      </c>
      <c r="B35" s="150"/>
      <c r="C35" s="107" t="s">
        <v>371</v>
      </c>
      <c r="D35" s="14" t="s">
        <v>415</v>
      </c>
      <c r="E35" s="108" t="str">
        <f>IF(LEN(D35)=3,CONCATENATE(D35,"0"),IF(LEN(D35)&gt;=4,CONCATENATE(LEFT(D35,3),"1"),D35))</f>
        <v>0340</v>
      </c>
      <c r="F35" s="50">
        <f>F25-F30</f>
        <v>0</v>
      </c>
      <c r="G35" s="50">
        <f>G25-G30</f>
        <v>0</v>
      </c>
      <c r="H35" s="50">
        <f>H25-H30</f>
        <v>0</v>
      </c>
      <c r="I35" s="50">
        <f>SUM(F35:H35)</f>
        <v>0</v>
      </c>
      <c r="J35" s="50">
        <f>J25-J30</f>
        <v>0</v>
      </c>
      <c r="K35" s="50">
        <f>K25-K30</f>
        <v>0</v>
      </c>
      <c r="L35" s="50">
        <f>L25-L30</f>
        <v>0</v>
      </c>
      <c r="M35" s="152">
        <f t="shared" ref="M35:R35" si="14">SUM(J35:L35)</f>
        <v>0</v>
      </c>
      <c r="N35" s="152"/>
      <c r="O35" s="152"/>
      <c r="P35" s="152"/>
      <c r="Q35" s="152"/>
      <c r="R35" s="152"/>
      <c r="S35" s="1"/>
      <c r="T35" s="1"/>
    </row>
    <row r="36" spans="1:31">
      <c r="M36" s="1"/>
      <c r="N36" s="1"/>
      <c r="O36" s="1"/>
      <c r="P36" s="1"/>
      <c r="Q36" s="1"/>
      <c r="R36" s="30" t="s">
        <v>416</v>
      </c>
      <c r="S36" s="1"/>
      <c r="T36" s="1"/>
      <c r="Y36" s="11"/>
      <c r="Z36" s="11"/>
      <c r="AA36" s="11"/>
      <c r="AB36" s="11"/>
      <c r="AC36" s="11"/>
      <c r="AD36" s="11"/>
      <c r="AE36" s="11"/>
    </row>
    <row r="37" spans="1:31" ht="11.25" customHeight="1">
      <c r="A37" s="118" t="s">
        <v>3</v>
      </c>
      <c r="B37" s="119"/>
      <c r="C37" s="101"/>
      <c r="D37" s="121" t="s">
        <v>4</v>
      </c>
      <c r="E37" s="104"/>
      <c r="F37" s="127" t="s">
        <v>5</v>
      </c>
      <c r="G37" s="127"/>
      <c r="H37" s="127"/>
      <c r="I37" s="127"/>
      <c r="J37" s="113" t="s">
        <v>6</v>
      </c>
      <c r="K37" s="114"/>
      <c r="L37" s="114"/>
      <c r="M37" s="114"/>
      <c r="N37" s="114"/>
      <c r="O37" s="114"/>
      <c r="P37" s="114"/>
      <c r="Q37" s="114"/>
      <c r="R37" s="114"/>
      <c r="S37" s="1"/>
      <c r="T37" s="1"/>
    </row>
    <row r="38" spans="1:31" ht="12.75" customHeight="1">
      <c r="A38" s="118"/>
      <c r="B38" s="119"/>
      <c r="C38" s="102"/>
      <c r="D38" s="121"/>
      <c r="E38" s="105"/>
      <c r="F38" s="121" t="s">
        <v>24</v>
      </c>
      <c r="G38" s="121" t="s">
        <v>25</v>
      </c>
      <c r="H38" s="121" t="s">
        <v>26</v>
      </c>
      <c r="I38" s="121" t="s">
        <v>7</v>
      </c>
      <c r="J38" s="121" t="s">
        <v>24</v>
      </c>
      <c r="K38" s="121" t="s">
        <v>25</v>
      </c>
      <c r="L38" s="121" t="s">
        <v>26</v>
      </c>
      <c r="M38" s="121" t="s">
        <v>7</v>
      </c>
      <c r="N38" s="121"/>
      <c r="O38" s="121"/>
      <c r="P38" s="121"/>
      <c r="Q38" s="121"/>
      <c r="R38" s="122"/>
      <c r="S38" s="1"/>
      <c r="T38" s="1"/>
    </row>
    <row r="39" spans="1:31">
      <c r="A39" s="118"/>
      <c r="B39" s="119"/>
      <c r="C39" s="102"/>
      <c r="D39" s="121"/>
      <c r="E39" s="105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2"/>
      <c r="S39" s="1"/>
      <c r="T39" s="1"/>
    </row>
    <row r="40" spans="1:31">
      <c r="A40" s="118"/>
      <c r="B40" s="119"/>
      <c r="C40" s="103"/>
      <c r="D40" s="121"/>
      <c r="E40" s="106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  <c r="S40" s="1"/>
      <c r="T40" s="1"/>
    </row>
    <row r="41" spans="1:31" s="111" customFormat="1">
      <c r="A41" s="151">
        <v>1</v>
      </c>
      <c r="B41" s="131"/>
      <c r="C41" s="109"/>
      <c r="D41" s="109">
        <v>2</v>
      </c>
      <c r="E41" s="109"/>
      <c r="F41" s="109">
        <v>3</v>
      </c>
      <c r="G41" s="109">
        <v>4</v>
      </c>
      <c r="H41" s="109">
        <v>5</v>
      </c>
      <c r="I41" s="109">
        <v>6</v>
      </c>
      <c r="J41" s="109">
        <v>7</v>
      </c>
      <c r="K41" s="109">
        <v>8</v>
      </c>
      <c r="L41" s="109">
        <v>9</v>
      </c>
      <c r="M41" s="131">
        <v>10</v>
      </c>
      <c r="N41" s="131"/>
      <c r="O41" s="131"/>
      <c r="P41" s="131"/>
      <c r="Q41" s="131"/>
      <c r="R41" s="132"/>
      <c r="S41" s="110"/>
      <c r="T41" s="110"/>
      <c r="Y41" s="112"/>
      <c r="Z41" s="112"/>
      <c r="AA41" s="112"/>
      <c r="AB41" s="112"/>
      <c r="AC41" s="112"/>
      <c r="AD41" s="112"/>
      <c r="AE41" s="112"/>
    </row>
    <row r="42" spans="1:31" ht="12.75" customHeight="1">
      <c r="A42" s="149" t="s">
        <v>417</v>
      </c>
      <c r="B42" s="150"/>
      <c r="C42" s="107" t="s">
        <v>371</v>
      </c>
      <c r="D42" s="14" t="s">
        <v>418</v>
      </c>
      <c r="E42" s="108" t="str">
        <f>IF(LEN(D42)=3,CONCATENATE(D42,"0"),IF(LEN(D42)&gt;=4,CONCATENATE(LEFT(D42,3),"1"),D42))</f>
        <v>0400</v>
      </c>
      <c r="F42" s="50">
        <f>SUM(F43:F45)</f>
        <v>0</v>
      </c>
      <c r="G42" s="50">
        <f>SUM(G43:G45)</f>
        <v>0</v>
      </c>
      <c r="H42" s="50">
        <f>SUM(H43:H45)</f>
        <v>0</v>
      </c>
      <c r="I42" s="50">
        <f>SUM(I43:I45)</f>
        <v>0</v>
      </c>
      <c r="J42" s="50">
        <f>SUM(J43:J45)</f>
        <v>0</v>
      </c>
      <c r="K42" s="50">
        <f>SUM(K43:K45)</f>
        <v>0</v>
      </c>
      <c r="L42" s="50">
        <f>SUM(L43:L45)</f>
        <v>0</v>
      </c>
      <c r="M42" s="152">
        <f t="shared" ref="M42:R42" si="15">SUM(M43:M45)</f>
        <v>0</v>
      </c>
      <c r="N42" s="152"/>
      <c r="O42" s="152"/>
      <c r="P42" s="152"/>
      <c r="Q42" s="152"/>
      <c r="R42" s="152"/>
      <c r="S42" s="1"/>
      <c r="T42" s="1"/>
    </row>
    <row r="43" spans="1:31" ht="19.5" customHeight="1">
      <c r="A43" s="149" t="s">
        <v>419</v>
      </c>
      <c r="B43" s="150"/>
      <c r="C43" s="107" t="s">
        <v>371</v>
      </c>
      <c r="D43" s="14" t="s">
        <v>420</v>
      </c>
      <c r="E43" s="108" t="str">
        <f>IF(LEN(D43)=3,CONCATENATE(D43,"0"),IF(LEN(D43)&gt;=4,CONCATENATE(LEFT(D43,3),"1"),D43))</f>
        <v>0410</v>
      </c>
      <c r="F43" s="50"/>
      <c r="G43" s="50"/>
      <c r="H43" s="50"/>
      <c r="I43" s="50">
        <f>SUM(F43:H43)</f>
        <v>0</v>
      </c>
      <c r="J43" s="50"/>
      <c r="K43" s="50"/>
      <c r="L43" s="50"/>
      <c r="M43" s="152">
        <f t="shared" ref="M43:R43" si="16">SUM(J43:L43)</f>
        <v>0</v>
      </c>
      <c r="N43" s="152"/>
      <c r="O43" s="152"/>
      <c r="P43" s="152"/>
      <c r="Q43" s="152"/>
      <c r="R43" s="152"/>
      <c r="S43" s="1"/>
      <c r="T43" s="1"/>
    </row>
    <row r="44" spans="1:31" ht="12.75" customHeight="1">
      <c r="A44" s="149" t="s">
        <v>421</v>
      </c>
      <c r="B44" s="150"/>
      <c r="C44" s="107" t="s">
        <v>371</v>
      </c>
      <c r="D44" s="14" t="s">
        <v>422</v>
      </c>
      <c r="E44" s="108" t="str">
        <f>IF(LEN(D44)=3,CONCATENATE(D44,"0"),IF(LEN(D44)&gt;=4,CONCATENATE(LEFT(D44,3),"1"),D44))</f>
        <v>0420</v>
      </c>
      <c r="F44" s="50"/>
      <c r="G44" s="50"/>
      <c r="H44" s="50"/>
      <c r="I44" s="50">
        <f>SUM(F44:H44)</f>
        <v>0</v>
      </c>
      <c r="J44" s="50"/>
      <c r="K44" s="50"/>
      <c r="L44" s="50"/>
      <c r="M44" s="152">
        <f t="shared" ref="M44:R44" si="17">SUM(J44:L44)</f>
        <v>0</v>
      </c>
      <c r="N44" s="152"/>
      <c r="O44" s="152"/>
      <c r="P44" s="152"/>
      <c r="Q44" s="152"/>
      <c r="R44" s="152"/>
      <c r="S44" s="1"/>
      <c r="T44" s="1"/>
    </row>
    <row r="45" spans="1:31" ht="12.75" customHeight="1">
      <c r="A45" s="149" t="s">
        <v>423</v>
      </c>
      <c r="B45" s="150"/>
      <c r="C45" s="107" t="s">
        <v>371</v>
      </c>
      <c r="D45" s="14" t="s">
        <v>424</v>
      </c>
      <c r="E45" s="108" t="str">
        <f>IF(LEN(D45)=3,CONCATENATE(D45,"0"),IF(LEN(D45)&gt;=4,CONCATENATE(LEFT(D45,3),"1"),D45))</f>
        <v>0430</v>
      </c>
      <c r="F45" s="50"/>
      <c r="G45" s="50"/>
      <c r="H45" s="50"/>
      <c r="I45" s="50">
        <f>SUM(F45:H45)</f>
        <v>0</v>
      </c>
      <c r="J45" s="50"/>
      <c r="K45" s="50"/>
      <c r="L45" s="50"/>
      <c r="M45" s="152">
        <f t="shared" ref="M45:R45" si="18">SUM(J45:L45)</f>
        <v>0</v>
      </c>
      <c r="N45" s="152"/>
      <c r="O45" s="152"/>
      <c r="P45" s="152"/>
      <c r="Q45" s="152"/>
      <c r="R45" s="152"/>
      <c r="S45" s="1"/>
      <c r="T45" s="1"/>
    </row>
    <row r="46" spans="1:31" ht="12.75" customHeight="1">
      <c r="A46" s="149" t="s">
        <v>425</v>
      </c>
      <c r="B46" s="150"/>
      <c r="C46" s="107" t="s">
        <v>371</v>
      </c>
      <c r="D46" s="14" t="s">
        <v>267</v>
      </c>
      <c r="E46" s="108" t="str">
        <f>IF(LEN(D46)=3,CONCATENATE(D46,"0"),IF(LEN(D46)&gt;=4,CONCATENATE(LEFT(D46,3),"1"),D46))</f>
        <v>0500</v>
      </c>
      <c r="F46" s="50">
        <f>SUM(F47:F49)</f>
        <v>0</v>
      </c>
      <c r="G46" s="50">
        <f>SUM(G47:G49)</f>
        <v>0</v>
      </c>
      <c r="H46" s="50">
        <f>SUM(H47:H49)</f>
        <v>0</v>
      </c>
      <c r="I46" s="50">
        <f>SUM(I47:I49)</f>
        <v>0</v>
      </c>
      <c r="J46" s="50">
        <f>SUM(J47:J49)</f>
        <v>0</v>
      </c>
      <c r="K46" s="50">
        <f>SUM(K47:K49)</f>
        <v>0</v>
      </c>
      <c r="L46" s="50">
        <f>SUM(L47:L49)</f>
        <v>0</v>
      </c>
      <c r="M46" s="152">
        <f t="shared" ref="M46:R46" si="19">SUM(M47:M49)</f>
        <v>0</v>
      </c>
      <c r="N46" s="152"/>
      <c r="O46" s="152"/>
      <c r="P46" s="152"/>
      <c r="Q46" s="152"/>
      <c r="R46" s="152"/>
      <c r="S46" s="1"/>
      <c r="T46" s="1"/>
    </row>
    <row r="47" spans="1:31" ht="19.5" customHeight="1">
      <c r="A47" s="149" t="s">
        <v>426</v>
      </c>
      <c r="B47" s="150"/>
      <c r="C47" s="107" t="s">
        <v>371</v>
      </c>
      <c r="D47" s="14" t="s">
        <v>269</v>
      </c>
      <c r="E47" s="108" t="str">
        <f>IF(LEN(D47)=3,CONCATENATE(D47,"0"),IF(LEN(D47)&gt;=4,CONCATENATE(LEFT(D47,3),"1"),D47))</f>
        <v>0510</v>
      </c>
      <c r="F47" s="50"/>
      <c r="G47" s="50"/>
      <c r="H47" s="50"/>
      <c r="I47" s="50">
        <f>SUM(F47:H47)</f>
        <v>0</v>
      </c>
      <c r="J47" s="50"/>
      <c r="K47" s="50"/>
      <c r="L47" s="50"/>
      <c r="M47" s="152">
        <f t="shared" ref="M47:R47" si="20">SUM(J47:L47)</f>
        <v>0</v>
      </c>
      <c r="N47" s="152"/>
      <c r="O47" s="152"/>
      <c r="P47" s="152"/>
      <c r="Q47" s="152"/>
      <c r="R47" s="152"/>
      <c r="S47" s="1"/>
      <c r="T47" s="1"/>
    </row>
    <row r="48" spans="1:31" ht="12.75" customHeight="1">
      <c r="A48" s="149" t="s">
        <v>427</v>
      </c>
      <c r="B48" s="150"/>
      <c r="C48" s="107" t="s">
        <v>371</v>
      </c>
      <c r="D48" s="14" t="s">
        <v>271</v>
      </c>
      <c r="E48" s="108" t="str">
        <f>IF(LEN(D48)=3,CONCATENATE(D48,"0"),IF(LEN(D48)&gt;=4,CONCATENATE(LEFT(D48,3),"1"),D48))</f>
        <v>0520</v>
      </c>
      <c r="F48" s="50"/>
      <c r="G48" s="50"/>
      <c r="H48" s="50"/>
      <c r="I48" s="50">
        <f>SUM(F48:H48)</f>
        <v>0</v>
      </c>
      <c r="J48" s="50"/>
      <c r="K48" s="50"/>
      <c r="L48" s="50"/>
      <c r="M48" s="152">
        <f t="shared" ref="M48:R48" si="21">SUM(J48:L48)</f>
        <v>0</v>
      </c>
      <c r="N48" s="152"/>
      <c r="O48" s="152"/>
      <c r="P48" s="152"/>
      <c r="Q48" s="152"/>
      <c r="R48" s="152"/>
      <c r="S48" s="1"/>
      <c r="T48" s="1"/>
    </row>
    <row r="49" spans="1:31" ht="12.75" customHeight="1">
      <c r="A49" s="149" t="s">
        <v>428</v>
      </c>
      <c r="B49" s="150"/>
      <c r="C49" s="107" t="s">
        <v>371</v>
      </c>
      <c r="D49" s="14" t="s">
        <v>429</v>
      </c>
      <c r="E49" s="108" t="str">
        <f>IF(LEN(D49)=3,CONCATENATE(D49,"0"),IF(LEN(D49)&gt;=4,CONCATENATE(LEFT(D49,3),"1"),D49))</f>
        <v>0530</v>
      </c>
      <c r="F49" s="50"/>
      <c r="G49" s="50"/>
      <c r="H49" s="50"/>
      <c r="I49" s="50">
        <f>SUM(F49:H49)</f>
        <v>0</v>
      </c>
      <c r="J49" s="50"/>
      <c r="K49" s="50"/>
      <c r="L49" s="50"/>
      <c r="M49" s="152">
        <f t="shared" ref="M49:R49" si="22">SUM(J49:L49)</f>
        <v>0</v>
      </c>
      <c r="N49" s="152"/>
      <c r="O49" s="152"/>
      <c r="P49" s="152"/>
      <c r="Q49" s="152"/>
      <c r="R49" s="152"/>
      <c r="S49" s="1"/>
      <c r="T49" s="1"/>
    </row>
    <row r="50" spans="1:31" ht="12.75" customHeight="1">
      <c r="A50" s="149" t="s">
        <v>430</v>
      </c>
      <c r="B50" s="150"/>
      <c r="C50" s="107" t="s">
        <v>371</v>
      </c>
      <c r="D50" s="14" t="s">
        <v>276</v>
      </c>
      <c r="E50" s="108" t="str">
        <f>IF(LEN(D50)=3,CONCATENATE(D50,"0"),IF(LEN(D50)&gt;=4,CONCATENATE(LEFT(D50,3),"1"),D50))</f>
        <v>0600</v>
      </c>
      <c r="F50" s="50">
        <f>SUM(F51:F53)</f>
        <v>0</v>
      </c>
      <c r="G50" s="50">
        <f>SUM(G51:G53)</f>
        <v>0</v>
      </c>
      <c r="H50" s="50">
        <f>SUM(H51:H53)</f>
        <v>0</v>
      </c>
      <c r="I50" s="50">
        <f>SUM(I51:I53)</f>
        <v>0</v>
      </c>
      <c r="J50" s="50">
        <f>SUM(J51:J53)</f>
        <v>0</v>
      </c>
      <c r="K50" s="50">
        <f>SUM(K51:K53)</f>
        <v>0</v>
      </c>
      <c r="L50" s="50">
        <f>SUM(L51:L53)</f>
        <v>0</v>
      </c>
      <c r="M50" s="152">
        <f t="shared" ref="M50:R50" si="23">SUM(M51:M53)</f>
        <v>0</v>
      </c>
      <c r="N50" s="152"/>
      <c r="O50" s="152"/>
      <c r="P50" s="152"/>
      <c r="Q50" s="152"/>
      <c r="R50" s="152"/>
      <c r="S50" s="1"/>
      <c r="T50" s="1"/>
    </row>
    <row r="51" spans="1:31" ht="29.25" customHeight="1">
      <c r="A51" s="149" t="s">
        <v>431</v>
      </c>
      <c r="B51" s="150"/>
      <c r="C51" s="107" t="s">
        <v>371</v>
      </c>
      <c r="D51" s="14" t="s">
        <v>432</v>
      </c>
      <c r="E51" s="108" t="str">
        <f>IF(LEN(D51)=3,CONCATENATE(D51,"0"),IF(LEN(D51)&gt;=4,CONCATENATE(LEFT(D51,3),"1"),D51))</f>
        <v>0610</v>
      </c>
      <c r="F51" s="50">
        <f>F43-F47</f>
        <v>0</v>
      </c>
      <c r="G51" s="50">
        <f>G43-G47</f>
        <v>0</v>
      </c>
      <c r="H51" s="50">
        <f>H43-H47</f>
        <v>0</v>
      </c>
      <c r="I51" s="50">
        <f>SUM(F51:H51)</f>
        <v>0</v>
      </c>
      <c r="J51" s="50">
        <f>J43-J47</f>
        <v>0</v>
      </c>
      <c r="K51" s="50">
        <f>K43-K47</f>
        <v>0</v>
      </c>
      <c r="L51" s="50">
        <f>L43-L47</f>
        <v>0</v>
      </c>
      <c r="M51" s="152">
        <f t="shared" ref="M51:R51" si="24">SUM(J51:L51)</f>
        <v>0</v>
      </c>
      <c r="N51" s="152"/>
      <c r="O51" s="152"/>
      <c r="P51" s="152"/>
      <c r="Q51" s="152"/>
      <c r="R51" s="152"/>
      <c r="S51" s="1"/>
      <c r="T51" s="1"/>
    </row>
    <row r="52" spans="1:31" ht="19.5" customHeight="1">
      <c r="A52" s="149" t="s">
        <v>433</v>
      </c>
      <c r="B52" s="150"/>
      <c r="C52" s="107" t="s">
        <v>371</v>
      </c>
      <c r="D52" s="14" t="s">
        <v>434</v>
      </c>
      <c r="E52" s="108" t="str">
        <f>IF(LEN(D52)=3,CONCATENATE(D52,"0"),IF(LEN(D52)&gt;=4,CONCATENATE(LEFT(D52,3),"1"),D52))</f>
        <v>0620</v>
      </c>
      <c r="F52" s="50">
        <f>F44-F48</f>
        <v>0</v>
      </c>
      <c r="G52" s="50">
        <f>G44-G48</f>
        <v>0</v>
      </c>
      <c r="H52" s="50">
        <f>H44-H48</f>
        <v>0</v>
      </c>
      <c r="I52" s="50">
        <f>SUM(F52:H52)</f>
        <v>0</v>
      </c>
      <c r="J52" s="50">
        <f>J44-J48</f>
        <v>0</v>
      </c>
      <c r="K52" s="50">
        <f>K44-K48</f>
        <v>0</v>
      </c>
      <c r="L52" s="50">
        <f>L44-L48</f>
        <v>0</v>
      </c>
      <c r="M52" s="152">
        <f t="shared" ref="M52:R52" si="25">SUM(J52:L52)</f>
        <v>0</v>
      </c>
      <c r="N52" s="152"/>
      <c r="O52" s="152"/>
      <c r="P52" s="152"/>
      <c r="Q52" s="152"/>
      <c r="R52" s="152"/>
      <c r="S52" s="1"/>
      <c r="T52" s="1"/>
    </row>
    <row r="53" spans="1:31" ht="12.75" customHeight="1">
      <c r="A53" s="149" t="s">
        <v>435</v>
      </c>
      <c r="B53" s="150"/>
      <c r="C53" s="107" t="s">
        <v>371</v>
      </c>
      <c r="D53" s="14" t="s">
        <v>436</v>
      </c>
      <c r="E53" s="108" t="str">
        <f>IF(LEN(D53)=3,CONCATENATE(D53,"0"),IF(LEN(D53)&gt;=4,CONCATENATE(LEFT(D53,3),"1"),D53))</f>
        <v>0630</v>
      </c>
      <c r="F53" s="50">
        <f>F45-F49</f>
        <v>0</v>
      </c>
      <c r="G53" s="50">
        <f>G45-G49</f>
        <v>0</v>
      </c>
      <c r="H53" s="50">
        <f>H45-H49</f>
        <v>0</v>
      </c>
      <c r="I53" s="50">
        <f>SUM(F53:H53)</f>
        <v>0</v>
      </c>
      <c r="J53" s="50">
        <f>J45-J49</f>
        <v>0</v>
      </c>
      <c r="K53" s="50">
        <f>K45-K49</f>
        <v>0</v>
      </c>
      <c r="L53" s="50">
        <f>L45-L49</f>
        <v>0</v>
      </c>
      <c r="M53" s="152">
        <f t="shared" ref="M53:R53" si="26">SUM(J53:L53)</f>
        <v>0</v>
      </c>
      <c r="N53" s="152"/>
      <c r="O53" s="152"/>
      <c r="P53" s="152"/>
      <c r="Q53" s="152"/>
      <c r="R53" s="152"/>
      <c r="S53" s="1"/>
      <c r="T53" s="1"/>
    </row>
    <row r="54" spans="1:31" ht="12.75" customHeight="1">
      <c r="A54" s="149" t="s">
        <v>437</v>
      </c>
      <c r="B54" s="150"/>
      <c r="C54" s="107" t="s">
        <v>371</v>
      </c>
      <c r="D54" s="14" t="s">
        <v>438</v>
      </c>
      <c r="E54" s="108" t="str">
        <f>IF(LEN(D54)=3,CONCATENATE(D54,"0"),IF(LEN(D54)&gt;=4,CONCATENATE(LEFT(D54,3),"1"),D54))</f>
        <v>0700</v>
      </c>
      <c r="F54" s="50"/>
      <c r="G54" s="50"/>
      <c r="H54" s="50"/>
      <c r="I54" s="50">
        <f>SUM(F54:H54)</f>
        <v>0</v>
      </c>
      <c r="J54" s="50"/>
      <c r="K54" s="50">
        <v>133950</v>
      </c>
      <c r="L54" s="50"/>
      <c r="M54" s="152">
        <f t="shared" ref="M54:R54" si="27">SUM(J54:L54)</f>
        <v>133950</v>
      </c>
      <c r="N54" s="152"/>
      <c r="O54" s="152"/>
      <c r="P54" s="152"/>
      <c r="Q54" s="152"/>
      <c r="R54" s="152"/>
      <c r="S54" s="1"/>
      <c r="T54" s="1"/>
    </row>
    <row r="55" spans="1:31" ht="12.75" customHeight="1">
      <c r="A55" s="149" t="s">
        <v>439</v>
      </c>
      <c r="B55" s="150"/>
      <c r="C55" s="107" t="s">
        <v>371</v>
      </c>
      <c r="D55" s="14" t="s">
        <v>278</v>
      </c>
      <c r="E55" s="108" t="str">
        <f>IF(LEN(D55)=3,CONCATENATE(D55,"0"),IF(LEN(D55)&gt;=4,CONCATENATE(LEFT(D55,3),"1"),D55))</f>
        <v>0800</v>
      </c>
      <c r="F55" s="50"/>
      <c r="G55" s="50">
        <v>28562.74</v>
      </c>
      <c r="H55" s="50"/>
      <c r="I55" s="50">
        <f>SUM(F55:H55)</f>
        <v>28562.74</v>
      </c>
      <c r="J55" s="50"/>
      <c r="K55" s="50">
        <v>80851.399999999994</v>
      </c>
      <c r="L55" s="50"/>
      <c r="M55" s="152">
        <f t="shared" ref="M55:R55" si="28">SUM(J55:L55)</f>
        <v>80851.399999999994</v>
      </c>
      <c r="N55" s="152"/>
      <c r="O55" s="152"/>
      <c r="P55" s="152"/>
      <c r="Q55" s="152"/>
      <c r="R55" s="152"/>
      <c r="S55" s="1"/>
      <c r="T55" s="1"/>
    </row>
    <row r="56" spans="1:31" ht="19.5" customHeight="1">
      <c r="A56" s="149" t="s">
        <v>440</v>
      </c>
      <c r="B56" s="150"/>
      <c r="C56" s="107" t="s">
        <v>371</v>
      </c>
      <c r="D56" s="14" t="s">
        <v>441</v>
      </c>
      <c r="E56" s="108" t="str">
        <f>IF(LEN(D56)=3,CONCATENATE(D56,"0"),IF(LEN(D56)&gt;=4,CONCATENATE(LEFT(D56,3),"1"),D56))</f>
        <v>0810</v>
      </c>
      <c r="F56" s="50"/>
      <c r="G56" s="50"/>
      <c r="H56" s="50"/>
      <c r="I56" s="50">
        <f>SUM(F56:H56)</f>
        <v>0</v>
      </c>
      <c r="J56" s="50"/>
      <c r="K56" s="50"/>
      <c r="L56" s="50"/>
      <c r="M56" s="152">
        <f t="shared" ref="M56:R56" si="29">SUM(J56:L56)</f>
        <v>0</v>
      </c>
      <c r="N56" s="152"/>
      <c r="O56" s="152"/>
      <c r="P56" s="152"/>
      <c r="Q56" s="152"/>
      <c r="R56" s="152"/>
      <c r="S56" s="1"/>
      <c r="T56" s="1"/>
    </row>
    <row r="57" spans="1:31" ht="12.75" customHeight="1">
      <c r="A57" s="149" t="s">
        <v>442</v>
      </c>
      <c r="B57" s="150"/>
      <c r="C57" s="107" t="s">
        <v>371</v>
      </c>
      <c r="D57" s="14" t="s">
        <v>280</v>
      </c>
      <c r="E57" s="108" t="str">
        <f>IF(LEN(D57)=3,CONCATENATE(D57,"0"),IF(LEN(D57)&gt;=4,CONCATENATE(LEFT(D57,3),"1"),D57))</f>
        <v>0900</v>
      </c>
      <c r="F57" s="50">
        <f>SUM(F58:F61)</f>
        <v>0</v>
      </c>
      <c r="G57" s="50">
        <f>SUM(G58:G61)</f>
        <v>0</v>
      </c>
      <c r="H57" s="50">
        <f>SUM(H58:H61)</f>
        <v>0</v>
      </c>
      <c r="I57" s="50">
        <f>SUM(I58:I61)</f>
        <v>0</v>
      </c>
      <c r="J57" s="50">
        <f>SUM(J58:J61)</f>
        <v>0</v>
      </c>
      <c r="K57" s="50">
        <f>SUM(K58:K61)</f>
        <v>0</v>
      </c>
      <c r="L57" s="50">
        <f>SUM(L58:L61)</f>
        <v>0</v>
      </c>
      <c r="M57" s="152">
        <f t="shared" ref="M57:R57" si="30">SUM(M58:M61)</f>
        <v>0</v>
      </c>
      <c r="N57" s="152"/>
      <c r="O57" s="152"/>
      <c r="P57" s="152"/>
      <c r="Q57" s="152"/>
      <c r="R57" s="152"/>
      <c r="S57" s="1"/>
      <c r="T57" s="1"/>
    </row>
    <row r="58" spans="1:31" ht="19.5" customHeight="1">
      <c r="A58" s="149" t="s">
        <v>443</v>
      </c>
      <c r="B58" s="150"/>
      <c r="C58" s="107" t="s">
        <v>371</v>
      </c>
      <c r="D58" s="14" t="s">
        <v>444</v>
      </c>
      <c r="E58" s="108" t="str">
        <f>IF(LEN(D58)=3,CONCATENATE(D58,"0"),IF(LEN(D58)&gt;=4,CONCATENATE(LEFT(D58,3),"1"),D58))</f>
        <v>0910</v>
      </c>
      <c r="F58" s="50"/>
      <c r="G58" s="50"/>
      <c r="H58" s="50"/>
      <c r="I58" s="50">
        <f>SUM(F58:H58)</f>
        <v>0</v>
      </c>
      <c r="J58" s="50"/>
      <c r="K58" s="50"/>
      <c r="L58" s="50"/>
      <c r="M58" s="152">
        <f t="shared" ref="M58:R58" si="31">SUM(J58:L58)</f>
        <v>0</v>
      </c>
      <c r="N58" s="152"/>
      <c r="O58" s="152"/>
      <c r="P58" s="152"/>
      <c r="Q58" s="152"/>
      <c r="R58" s="152"/>
      <c r="S58" s="1"/>
      <c r="T58" s="1"/>
    </row>
    <row r="59" spans="1:31" ht="12.75" customHeight="1">
      <c r="A59" s="149" t="s">
        <v>445</v>
      </c>
      <c r="B59" s="150"/>
      <c r="C59" s="107" t="s">
        <v>371</v>
      </c>
      <c r="D59" s="14" t="s">
        <v>446</v>
      </c>
      <c r="E59" s="108" t="str">
        <f>IF(LEN(D59)=3,CONCATENATE(D59,"0"),IF(LEN(D59)&gt;=4,CONCATENATE(LEFT(D59,3),"1"),D59))</f>
        <v>0920</v>
      </c>
      <c r="F59" s="50"/>
      <c r="G59" s="50"/>
      <c r="H59" s="50"/>
      <c r="I59" s="50">
        <f>SUM(F59:H59)</f>
        <v>0</v>
      </c>
      <c r="J59" s="50"/>
      <c r="K59" s="50"/>
      <c r="L59" s="50"/>
      <c r="M59" s="152">
        <f t="shared" ref="M59:R59" si="32">SUM(J59:L59)</f>
        <v>0</v>
      </c>
      <c r="N59" s="152"/>
      <c r="O59" s="152"/>
      <c r="P59" s="152"/>
      <c r="Q59" s="152"/>
      <c r="R59" s="152"/>
      <c r="S59" s="1"/>
      <c r="T59" s="1"/>
    </row>
    <row r="60" spans="1:31" ht="12.75" customHeight="1">
      <c r="A60" s="149" t="s">
        <v>447</v>
      </c>
      <c r="B60" s="150"/>
      <c r="C60" s="107" t="s">
        <v>371</v>
      </c>
      <c r="D60" s="14" t="s">
        <v>448</v>
      </c>
      <c r="E60" s="108" t="str">
        <f>IF(LEN(D60)=3,CONCATENATE(D60,"0"),IF(LEN(D60)&gt;=4,CONCATENATE(LEFT(D60,3),"1"),D60))</f>
        <v>0930</v>
      </c>
      <c r="F60" s="50"/>
      <c r="G60" s="50"/>
      <c r="H60" s="50"/>
      <c r="I60" s="50">
        <f>SUM(F60:H60)</f>
        <v>0</v>
      </c>
      <c r="J60" s="50"/>
      <c r="K60" s="50"/>
      <c r="L60" s="50"/>
      <c r="M60" s="152">
        <f t="shared" ref="M60:R60" si="33">SUM(J60:L60)</f>
        <v>0</v>
      </c>
      <c r="N60" s="152"/>
      <c r="O60" s="152"/>
      <c r="P60" s="152"/>
      <c r="Q60" s="152"/>
      <c r="R60" s="152"/>
      <c r="S60" s="1"/>
      <c r="T60" s="1"/>
    </row>
    <row r="61" spans="1:31" ht="12.75" customHeight="1">
      <c r="A61" s="149" t="s">
        <v>449</v>
      </c>
      <c r="B61" s="150"/>
      <c r="C61" s="107" t="s">
        <v>371</v>
      </c>
      <c r="D61" s="14" t="s">
        <v>450</v>
      </c>
      <c r="E61" s="108" t="str">
        <f>IF(LEN(D61)=3,CONCATENATE(D61,"0"),IF(LEN(D61)&gt;=4,CONCATENATE(LEFT(D61,3),"1"),D61))</f>
        <v>0940</v>
      </c>
      <c r="F61" s="50"/>
      <c r="G61" s="50"/>
      <c r="H61" s="50"/>
      <c r="I61" s="50">
        <f>SUM(F61:H61)</f>
        <v>0</v>
      </c>
      <c r="J61" s="50"/>
      <c r="K61" s="50"/>
      <c r="L61" s="50"/>
      <c r="M61" s="152">
        <f t="shared" ref="M61:R61" si="34">SUM(J61:L61)</f>
        <v>0</v>
      </c>
      <c r="N61" s="152"/>
      <c r="O61" s="152"/>
      <c r="P61" s="152"/>
      <c r="Q61" s="152"/>
      <c r="R61" s="152"/>
      <c r="S61" s="1"/>
      <c r="T61" s="1"/>
    </row>
    <row r="62" spans="1:31">
      <c r="M62" s="1"/>
      <c r="N62" s="1"/>
      <c r="O62" s="1"/>
      <c r="P62" s="1"/>
      <c r="Q62" s="1"/>
      <c r="R62" s="30" t="s">
        <v>451</v>
      </c>
      <c r="S62" s="1"/>
      <c r="T62" s="1"/>
      <c r="Y62" s="11"/>
      <c r="Z62" s="11"/>
      <c r="AA62" s="11"/>
      <c r="AB62" s="11"/>
      <c r="AC62" s="11"/>
      <c r="AD62" s="11"/>
      <c r="AE62" s="11"/>
    </row>
    <row r="63" spans="1:31" ht="11.25" customHeight="1">
      <c r="A63" s="118" t="s">
        <v>3</v>
      </c>
      <c r="B63" s="119"/>
      <c r="C63" s="101"/>
      <c r="D63" s="121" t="s">
        <v>4</v>
      </c>
      <c r="E63" s="104"/>
      <c r="F63" s="127" t="s">
        <v>5</v>
      </c>
      <c r="G63" s="127"/>
      <c r="H63" s="127"/>
      <c r="I63" s="127"/>
      <c r="J63" s="113" t="s">
        <v>6</v>
      </c>
      <c r="K63" s="114"/>
      <c r="L63" s="114"/>
      <c r="M63" s="114"/>
      <c r="N63" s="114"/>
      <c r="O63" s="114"/>
      <c r="P63" s="114"/>
      <c r="Q63" s="114"/>
      <c r="R63" s="114"/>
      <c r="S63" s="1"/>
      <c r="T63" s="1"/>
    </row>
    <row r="64" spans="1:31" ht="12.75" customHeight="1">
      <c r="A64" s="118"/>
      <c r="B64" s="119"/>
      <c r="C64" s="102"/>
      <c r="D64" s="121"/>
      <c r="E64" s="105"/>
      <c r="F64" s="121" t="s">
        <v>24</v>
      </c>
      <c r="G64" s="121" t="s">
        <v>25</v>
      </c>
      <c r="H64" s="121" t="s">
        <v>26</v>
      </c>
      <c r="I64" s="121" t="s">
        <v>7</v>
      </c>
      <c r="J64" s="121" t="s">
        <v>24</v>
      </c>
      <c r="K64" s="121" t="s">
        <v>25</v>
      </c>
      <c r="L64" s="121" t="s">
        <v>26</v>
      </c>
      <c r="M64" s="121" t="s">
        <v>7</v>
      </c>
      <c r="N64" s="121"/>
      <c r="O64" s="121"/>
      <c r="P64" s="121"/>
      <c r="Q64" s="121"/>
      <c r="R64" s="122"/>
      <c r="S64" s="1"/>
      <c r="T64" s="1"/>
    </row>
    <row r="65" spans="1:31">
      <c r="A65" s="118"/>
      <c r="B65" s="119"/>
      <c r="C65" s="102"/>
      <c r="D65" s="121"/>
      <c r="E65" s="105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2"/>
      <c r="S65" s="1"/>
      <c r="T65" s="1"/>
    </row>
    <row r="66" spans="1:31">
      <c r="A66" s="118"/>
      <c r="B66" s="119"/>
      <c r="C66" s="103"/>
      <c r="D66" s="121"/>
      <c r="E66" s="106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2"/>
      <c r="S66" s="1"/>
      <c r="T66" s="1"/>
    </row>
    <row r="67" spans="1:31" s="111" customFormat="1">
      <c r="A67" s="151">
        <v>1</v>
      </c>
      <c r="B67" s="131"/>
      <c r="C67" s="109"/>
      <c r="D67" s="109">
        <v>2</v>
      </c>
      <c r="E67" s="109"/>
      <c r="F67" s="109">
        <v>3</v>
      </c>
      <c r="G67" s="109">
        <v>4</v>
      </c>
      <c r="H67" s="109">
        <v>5</v>
      </c>
      <c r="I67" s="109">
        <v>6</v>
      </c>
      <c r="J67" s="109">
        <v>7</v>
      </c>
      <c r="K67" s="109">
        <v>8</v>
      </c>
      <c r="L67" s="109">
        <v>9</v>
      </c>
      <c r="M67" s="131">
        <v>10</v>
      </c>
      <c r="N67" s="131"/>
      <c r="O67" s="131"/>
      <c r="P67" s="131"/>
      <c r="Q67" s="131"/>
      <c r="R67" s="132"/>
      <c r="S67" s="110"/>
      <c r="T67" s="110"/>
      <c r="Y67" s="112"/>
      <c r="Z67" s="112"/>
      <c r="AA67" s="112"/>
      <c r="AB67" s="112"/>
      <c r="AC67" s="112"/>
      <c r="AD67" s="112"/>
      <c r="AE67" s="112"/>
    </row>
    <row r="68" spans="1:31" ht="12.75" customHeight="1">
      <c r="A68" s="149" t="s">
        <v>452</v>
      </c>
      <c r="B68" s="150"/>
      <c r="C68" s="107" t="s">
        <v>371</v>
      </c>
      <c r="D68" s="14" t="s">
        <v>282</v>
      </c>
      <c r="E68" s="108" t="str">
        <f>IF(LEN(D68)=3,CONCATENATE(D68,"0"),IF(LEN(D68)&gt;=4,CONCATENATE(LEFT(D68,3),"1"),D68))</f>
        <v>1000</v>
      </c>
      <c r="F68" s="50">
        <f>SUM(F69:F72)</f>
        <v>0</v>
      </c>
      <c r="G68" s="50">
        <f>SUM(G69:G72)</f>
        <v>0</v>
      </c>
      <c r="H68" s="50">
        <f>SUM(H69:H72)</f>
        <v>0</v>
      </c>
      <c r="I68" s="50">
        <f>SUM(I69:I72)</f>
        <v>0</v>
      </c>
      <c r="J68" s="50">
        <f>SUM(J69:J72)</f>
        <v>0</v>
      </c>
      <c r="K68" s="50">
        <f>SUM(K69:K72)</f>
        <v>0</v>
      </c>
      <c r="L68" s="50">
        <f>SUM(L69:L72)</f>
        <v>0</v>
      </c>
      <c r="M68" s="152">
        <f t="shared" ref="M68:R68" si="35">SUM(M69:M72)</f>
        <v>0</v>
      </c>
      <c r="N68" s="152"/>
      <c r="O68" s="152"/>
      <c r="P68" s="152"/>
      <c r="Q68" s="152"/>
      <c r="R68" s="152"/>
      <c r="S68" s="1"/>
      <c r="T68" s="1"/>
    </row>
    <row r="69" spans="1:31" ht="19.5" customHeight="1">
      <c r="A69" s="149" t="s">
        <v>453</v>
      </c>
      <c r="B69" s="150"/>
      <c r="C69" s="107" t="s">
        <v>371</v>
      </c>
      <c r="D69" s="14" t="s">
        <v>283</v>
      </c>
      <c r="E69" s="108" t="str">
        <f>IF(LEN(D69)=3,CONCATENATE(D69,"0"),IF(LEN(D69)&gt;=4,CONCATENATE(LEFT(D69,3),"1"),D69))</f>
        <v>1010</v>
      </c>
      <c r="F69" s="50"/>
      <c r="G69" s="50"/>
      <c r="H69" s="50"/>
      <c r="I69" s="50">
        <f>SUM(F69:H69)</f>
        <v>0</v>
      </c>
      <c r="J69" s="50"/>
      <c r="K69" s="50"/>
      <c r="L69" s="50"/>
      <c r="M69" s="152">
        <f t="shared" ref="M69:R69" si="36">SUM(J69:L69)</f>
        <v>0</v>
      </c>
      <c r="N69" s="152"/>
      <c r="O69" s="152"/>
      <c r="P69" s="152"/>
      <c r="Q69" s="152"/>
      <c r="R69" s="152"/>
      <c r="S69" s="1"/>
      <c r="T69" s="1"/>
    </row>
    <row r="70" spans="1:31" ht="12.75" customHeight="1">
      <c r="A70" s="149" t="s">
        <v>454</v>
      </c>
      <c r="B70" s="150"/>
      <c r="C70" s="107" t="s">
        <v>371</v>
      </c>
      <c r="D70" s="14" t="s">
        <v>284</v>
      </c>
      <c r="E70" s="108" t="str">
        <f>IF(LEN(D70)=3,CONCATENATE(D70,"0"),IF(LEN(D70)&gt;=4,CONCATENATE(LEFT(D70,3),"1"),D70))</f>
        <v>1020</v>
      </c>
      <c r="F70" s="50"/>
      <c r="G70" s="50"/>
      <c r="H70" s="50"/>
      <c r="I70" s="50">
        <f>SUM(F70:H70)</f>
        <v>0</v>
      </c>
      <c r="J70" s="50"/>
      <c r="K70" s="50"/>
      <c r="L70" s="50"/>
      <c r="M70" s="152">
        <f t="shared" ref="M70:R70" si="37">SUM(J70:L70)</f>
        <v>0</v>
      </c>
      <c r="N70" s="152"/>
      <c r="O70" s="152"/>
      <c r="P70" s="152"/>
      <c r="Q70" s="152"/>
      <c r="R70" s="152"/>
      <c r="S70" s="1"/>
      <c r="T70" s="1"/>
    </row>
    <row r="71" spans="1:31" ht="12.75" customHeight="1">
      <c r="A71" s="149" t="s">
        <v>455</v>
      </c>
      <c r="B71" s="150"/>
      <c r="C71" s="107" t="s">
        <v>371</v>
      </c>
      <c r="D71" s="14" t="s">
        <v>288</v>
      </c>
      <c r="E71" s="108" t="str">
        <f>IF(LEN(D71)=3,CONCATENATE(D71,"0"),IF(LEN(D71)&gt;=4,CONCATENATE(LEFT(D71,3),"1"),D71))</f>
        <v>1030</v>
      </c>
      <c r="F71" s="50"/>
      <c r="G71" s="50"/>
      <c r="H71" s="50"/>
      <c r="I71" s="50">
        <f>SUM(F71:H71)</f>
        <v>0</v>
      </c>
      <c r="J71" s="50"/>
      <c r="K71" s="50"/>
      <c r="L71" s="50"/>
      <c r="M71" s="152">
        <f t="shared" ref="M71:R71" si="38">SUM(J71:L71)</f>
        <v>0</v>
      </c>
      <c r="N71" s="152"/>
      <c r="O71" s="152"/>
      <c r="P71" s="152"/>
      <c r="Q71" s="152"/>
      <c r="R71" s="152"/>
      <c r="S71" s="1"/>
      <c r="T71" s="1"/>
    </row>
    <row r="72" spans="1:31" ht="12.75" customHeight="1">
      <c r="A72" s="149" t="s">
        <v>456</v>
      </c>
      <c r="B72" s="150"/>
      <c r="C72" s="107" t="s">
        <v>371</v>
      </c>
      <c r="D72" s="14" t="s">
        <v>290</v>
      </c>
      <c r="E72" s="108" t="str">
        <f>IF(LEN(D72)=3,CONCATENATE(D72,"0"),IF(LEN(D72)&gt;=4,CONCATENATE(LEFT(D72,3),"1"),D72))</f>
        <v>1040</v>
      </c>
      <c r="F72" s="50"/>
      <c r="G72" s="50"/>
      <c r="H72" s="50"/>
      <c r="I72" s="50">
        <f>SUM(F72:H72)</f>
        <v>0</v>
      </c>
      <c r="J72" s="50"/>
      <c r="K72" s="50"/>
      <c r="L72" s="50"/>
      <c r="M72" s="152">
        <f t="shared" ref="M72:R72" si="39">SUM(J72:L72)</f>
        <v>0</v>
      </c>
      <c r="N72" s="152"/>
      <c r="O72" s="152"/>
      <c r="P72" s="152"/>
      <c r="Q72" s="152"/>
      <c r="R72" s="152"/>
      <c r="S72" s="1"/>
      <c r="T72" s="1"/>
    </row>
    <row r="73" spans="1:31" ht="19.5" customHeight="1">
      <c r="A73" s="149" t="s">
        <v>457</v>
      </c>
      <c r="B73" s="150"/>
      <c r="C73" s="107" t="s">
        <v>371</v>
      </c>
      <c r="D73" s="14" t="s">
        <v>458</v>
      </c>
      <c r="E73" s="108" t="str">
        <f>IF(LEN(D73)=3,CONCATENATE(D73,"0"),IF(LEN(D73)&gt;=4,CONCATENATE(LEFT(D73,3),"1"),D73))</f>
        <v>1400</v>
      </c>
      <c r="F73" s="50"/>
      <c r="G73" s="50"/>
      <c r="H73" s="50"/>
      <c r="I73" s="50">
        <f>SUM(F73:H73)</f>
        <v>0</v>
      </c>
      <c r="J73" s="50"/>
      <c r="K73" s="50"/>
      <c r="L73" s="50"/>
      <c r="M73" s="152">
        <f t="shared" ref="M73:R73" si="40">SUM(J73:L73)</f>
        <v>0</v>
      </c>
      <c r="N73" s="152"/>
      <c r="O73" s="152"/>
      <c r="P73" s="152"/>
      <c r="Q73" s="152"/>
      <c r="R73" s="152"/>
      <c r="S73" s="1"/>
      <c r="T73" s="1"/>
    </row>
    <row r="74" spans="1:31" ht="19.5" customHeight="1">
      <c r="A74" s="149" t="s">
        <v>459</v>
      </c>
      <c r="B74" s="150"/>
      <c r="C74" s="107" t="s">
        <v>371</v>
      </c>
      <c r="D74" s="14" t="s">
        <v>298</v>
      </c>
      <c r="E74" s="108" t="str">
        <f>IF(LEN(D74)=3,CONCATENATE(D74,"0"),IF(LEN(D74)&gt;=4,CONCATENATE(LEFT(D74,3),"1"),D74))</f>
        <v>1500</v>
      </c>
      <c r="F74" s="50">
        <f>SUM(F31,F50,F54,F55,F57,F68,F73)</f>
        <v>0</v>
      </c>
      <c r="G74" s="50">
        <f>SUM(G31,G50,G54,G55,G57,G68,G73)</f>
        <v>197956.98999999979</v>
      </c>
      <c r="H74" s="50">
        <f>SUM(H31,H50,H54,H55,H57,H68,H73)</f>
        <v>0</v>
      </c>
      <c r="I74" s="50">
        <f>SUM(I31,I50,I54,I55,I57,I68,I73)</f>
        <v>197956.98999999979</v>
      </c>
      <c r="J74" s="50">
        <f>SUM(J31,J50,J54,J55,J57,J68,J73)</f>
        <v>0</v>
      </c>
      <c r="K74" s="50">
        <f>SUM(K31,K50,K54,K55,K57,K68,K73)</f>
        <v>324460.26999999979</v>
      </c>
      <c r="L74" s="50">
        <f>SUM(L31,L50,L54,L55,L57,L68,L73)</f>
        <v>0</v>
      </c>
      <c r="M74" s="152">
        <f t="shared" ref="M74:R74" si="41">SUM(M31,M50,M54,M55,M57,M68,M73)</f>
        <v>324460.26999999979</v>
      </c>
      <c r="N74" s="152"/>
      <c r="O74" s="152"/>
      <c r="P74" s="152"/>
      <c r="Q74" s="152"/>
      <c r="R74" s="152"/>
      <c r="S74" s="1"/>
      <c r="T74" s="1"/>
    </row>
    <row r="75" spans="1:31" ht="12.75" customHeight="1">
      <c r="A75" s="153" t="s">
        <v>460</v>
      </c>
      <c r="B75" s="154"/>
      <c r="C75" s="55"/>
      <c r="D75" s="29"/>
      <c r="E75" s="29"/>
      <c r="F75" s="49"/>
      <c r="G75" s="49"/>
      <c r="H75" s="49"/>
      <c r="I75" s="49"/>
      <c r="J75" s="49"/>
      <c r="K75" s="49"/>
      <c r="L75" s="49"/>
      <c r="M75" s="152"/>
      <c r="N75" s="152"/>
      <c r="O75" s="152"/>
      <c r="P75" s="152"/>
      <c r="Q75" s="152"/>
      <c r="R75" s="152"/>
      <c r="S75" s="1"/>
      <c r="T75" s="1"/>
      <c r="Y75" s="41"/>
      <c r="Z75" s="41"/>
      <c r="AA75" s="41"/>
      <c r="AB75" s="41"/>
      <c r="AC75" s="41"/>
      <c r="AD75" s="41"/>
      <c r="AE75" s="41"/>
    </row>
    <row r="76" spans="1:31" ht="12.75" customHeight="1">
      <c r="A76" s="149" t="s">
        <v>461</v>
      </c>
      <c r="B76" s="150"/>
      <c r="C76" s="107" t="s">
        <v>371</v>
      </c>
      <c r="D76" s="14" t="s">
        <v>302</v>
      </c>
      <c r="E76" s="108" t="str">
        <f>IF(LEN(D76)=3,CONCATENATE(D76,"0"),IF(LEN(D76)&gt;=4,CONCATENATE(LEFT(D76,3),"1"),D76))</f>
        <v>1700</v>
      </c>
      <c r="F76" s="50">
        <f>SUM(F77:F85)</f>
        <v>0</v>
      </c>
      <c r="G76" s="50">
        <f>SUM(G77:G85)</f>
        <v>0</v>
      </c>
      <c r="H76" s="50">
        <f>SUM(H77:H85)</f>
        <v>0</v>
      </c>
      <c r="I76" s="50">
        <f>SUM(I77:I85)</f>
        <v>0</v>
      </c>
      <c r="J76" s="50">
        <f>SUM(J77:J85)</f>
        <v>0</v>
      </c>
      <c r="K76" s="50">
        <f>SUM(K77:K85)</f>
        <v>0</v>
      </c>
      <c r="L76" s="50">
        <f>SUM(L77:L85)</f>
        <v>0</v>
      </c>
      <c r="M76" s="152">
        <f t="shared" ref="M76:R76" si="42">SUM(M77:M85)</f>
        <v>0</v>
      </c>
      <c r="N76" s="152"/>
      <c r="O76" s="152"/>
      <c r="P76" s="152"/>
      <c r="Q76" s="152"/>
      <c r="R76" s="152"/>
      <c r="S76" s="1"/>
      <c r="T76" s="1"/>
    </row>
    <row r="77" spans="1:31" ht="29.25" customHeight="1">
      <c r="A77" s="149" t="s">
        <v>462</v>
      </c>
      <c r="B77" s="150"/>
      <c r="C77" s="107" t="s">
        <v>371</v>
      </c>
      <c r="D77" s="14" t="s">
        <v>304</v>
      </c>
      <c r="E77" s="108" t="str">
        <f>IF(LEN(D77)=3,CONCATENATE(D77,"0"),IF(LEN(D77)&gt;=4,CONCATENATE(LEFT(D77,3),"1"),D77))</f>
        <v>1710</v>
      </c>
      <c r="F77" s="50"/>
      <c r="G77" s="50"/>
      <c r="H77" s="50"/>
      <c r="I77" s="50">
        <f>SUM(F77:H77)</f>
        <v>0</v>
      </c>
      <c r="J77" s="50"/>
      <c r="K77" s="50"/>
      <c r="L77" s="50"/>
      <c r="M77" s="152">
        <f t="shared" ref="M77:R77" si="43">SUM(J77:L77)</f>
        <v>0</v>
      </c>
      <c r="N77" s="152"/>
      <c r="O77" s="152"/>
      <c r="P77" s="152"/>
      <c r="Q77" s="152"/>
      <c r="R77" s="152"/>
      <c r="S77" s="1"/>
      <c r="T77" s="1"/>
    </row>
    <row r="78" spans="1:31" ht="12.75" customHeight="1">
      <c r="A78" s="149" t="s">
        <v>463</v>
      </c>
      <c r="B78" s="150"/>
      <c r="C78" s="107" t="s">
        <v>371</v>
      </c>
      <c r="D78" s="14" t="s">
        <v>306</v>
      </c>
      <c r="E78" s="108" t="str">
        <f>IF(LEN(D78)=3,CONCATENATE(D78,"0"),IF(LEN(D78)&gt;=4,CONCATENATE(LEFT(D78,3),"1"),D78))</f>
        <v>1720</v>
      </c>
      <c r="F78" s="50"/>
      <c r="G78" s="50"/>
      <c r="H78" s="50"/>
      <c r="I78" s="50">
        <f>SUM(F78:H78)</f>
        <v>0</v>
      </c>
      <c r="J78" s="50"/>
      <c r="K78" s="50"/>
      <c r="L78" s="50"/>
      <c r="M78" s="152">
        <f t="shared" ref="M78:R78" si="44">SUM(J78:L78)</f>
        <v>0</v>
      </c>
      <c r="N78" s="152"/>
      <c r="O78" s="152"/>
      <c r="P78" s="152"/>
      <c r="Q78" s="152"/>
      <c r="R78" s="152"/>
      <c r="S78" s="1"/>
      <c r="T78" s="1"/>
    </row>
    <row r="79" spans="1:31" ht="19.5" customHeight="1">
      <c r="A79" s="149" t="s">
        <v>464</v>
      </c>
      <c r="B79" s="150"/>
      <c r="C79" s="107" t="s">
        <v>371</v>
      </c>
      <c r="D79" s="14" t="s">
        <v>308</v>
      </c>
      <c r="E79" s="108" t="str">
        <f>IF(LEN(D79)=3,CONCATENATE(D79,"0"),IF(LEN(D79)&gt;=4,CONCATENATE(LEFT(D79,3),"1"),D79))</f>
        <v>1730</v>
      </c>
      <c r="F79" s="50"/>
      <c r="G79" s="50"/>
      <c r="H79" s="50"/>
      <c r="I79" s="50">
        <f>SUM(F79:H79)</f>
        <v>0</v>
      </c>
      <c r="J79" s="50"/>
      <c r="K79" s="50"/>
      <c r="L79" s="50"/>
      <c r="M79" s="152">
        <f t="shared" ref="M79:R79" si="45">SUM(J79:L79)</f>
        <v>0</v>
      </c>
      <c r="N79" s="152"/>
      <c r="O79" s="152"/>
      <c r="P79" s="152"/>
      <c r="Q79" s="152"/>
      <c r="R79" s="152"/>
      <c r="S79" s="1"/>
      <c r="T79" s="1"/>
    </row>
    <row r="80" spans="1:31" ht="12.75" customHeight="1">
      <c r="A80" s="149" t="s">
        <v>465</v>
      </c>
      <c r="B80" s="150"/>
      <c r="C80" s="107" t="s">
        <v>371</v>
      </c>
      <c r="D80" s="14" t="s">
        <v>466</v>
      </c>
      <c r="E80" s="108" t="str">
        <f>IF(LEN(D80)=3,CONCATENATE(D80,"0"),IF(LEN(D80)&gt;=4,CONCATENATE(LEFT(D80,3),"1"),D80))</f>
        <v>1740</v>
      </c>
      <c r="F80" s="50"/>
      <c r="G80" s="50"/>
      <c r="H80" s="50"/>
      <c r="I80" s="50">
        <f>SUM(F80:H80)</f>
        <v>0</v>
      </c>
      <c r="J80" s="50"/>
      <c r="K80" s="50"/>
      <c r="L80" s="50"/>
      <c r="M80" s="152">
        <f t="shared" ref="M80:R80" si="46">SUM(J80:L80)</f>
        <v>0</v>
      </c>
      <c r="N80" s="152"/>
      <c r="O80" s="152"/>
      <c r="P80" s="152"/>
      <c r="Q80" s="152"/>
      <c r="R80" s="152"/>
      <c r="S80" s="1"/>
      <c r="T80" s="1"/>
    </row>
    <row r="81" spans="1:31" ht="12.75" customHeight="1">
      <c r="A81" s="149" t="s">
        <v>467</v>
      </c>
      <c r="B81" s="150"/>
      <c r="C81" s="107" t="s">
        <v>371</v>
      </c>
      <c r="D81" s="14" t="s">
        <v>468</v>
      </c>
      <c r="E81" s="108" t="str">
        <f>IF(LEN(D81)=3,CONCATENATE(D81,"0"),IF(LEN(D81)&gt;=4,CONCATENATE(LEFT(D81,3),"1"),D81))</f>
        <v>1750</v>
      </c>
      <c r="F81" s="50"/>
      <c r="G81" s="50"/>
      <c r="H81" s="50"/>
      <c r="I81" s="50">
        <f>SUM(F81:H81)</f>
        <v>0</v>
      </c>
      <c r="J81" s="50"/>
      <c r="K81" s="50"/>
      <c r="L81" s="50"/>
      <c r="M81" s="152">
        <f t="shared" ref="M81:R81" si="47">SUM(J81:L81)</f>
        <v>0</v>
      </c>
      <c r="N81" s="152"/>
      <c r="O81" s="152"/>
      <c r="P81" s="152"/>
      <c r="Q81" s="152"/>
      <c r="R81" s="152"/>
      <c r="S81" s="1"/>
      <c r="T81" s="1"/>
    </row>
    <row r="82" spans="1:31" ht="19.5" customHeight="1">
      <c r="A82" s="149" t="s">
        <v>469</v>
      </c>
      <c r="B82" s="150"/>
      <c r="C82" s="107" t="s">
        <v>371</v>
      </c>
      <c r="D82" s="14" t="s">
        <v>470</v>
      </c>
      <c r="E82" s="108" t="str">
        <f>IF(LEN(D82)=3,CONCATENATE(D82,"0"),IF(LEN(D82)&gt;=4,CONCATENATE(LEFT(D82,3),"1"),D82))</f>
        <v>1760</v>
      </c>
      <c r="F82" s="50"/>
      <c r="G82" s="50"/>
      <c r="H82" s="50"/>
      <c r="I82" s="50">
        <f>SUM(F82:H82)</f>
        <v>0</v>
      </c>
      <c r="J82" s="50"/>
      <c r="K82" s="50"/>
      <c r="L82" s="50"/>
      <c r="M82" s="152">
        <f t="shared" ref="M82:R82" si="48">SUM(J82:L82)</f>
        <v>0</v>
      </c>
      <c r="N82" s="152"/>
      <c r="O82" s="152"/>
      <c r="P82" s="152"/>
      <c r="Q82" s="152"/>
      <c r="R82" s="152"/>
      <c r="S82" s="1"/>
      <c r="T82" s="1"/>
    </row>
    <row r="83" spans="1:31" ht="12.75" customHeight="1">
      <c r="A83" s="149" t="s">
        <v>471</v>
      </c>
      <c r="B83" s="150"/>
      <c r="C83" s="107" t="s">
        <v>371</v>
      </c>
      <c r="D83" s="14" t="s">
        <v>472</v>
      </c>
      <c r="E83" s="108" t="str">
        <f>IF(LEN(D83)=3,CONCATENATE(D83,"0"),IF(LEN(D83)&gt;=4,CONCATENATE(LEFT(D83,3),"1"),D83))</f>
        <v>1770</v>
      </c>
      <c r="F83" s="50"/>
      <c r="G83" s="50"/>
      <c r="H83" s="50"/>
      <c r="I83" s="50">
        <f>SUM(F83:H83)</f>
        <v>0</v>
      </c>
      <c r="J83" s="50"/>
      <c r="K83" s="50"/>
      <c r="L83" s="50"/>
      <c r="M83" s="152">
        <f t="shared" ref="M83:R83" si="49">SUM(J83:L83)</f>
        <v>0</v>
      </c>
      <c r="N83" s="152"/>
      <c r="O83" s="152"/>
      <c r="P83" s="152"/>
      <c r="Q83" s="152"/>
      <c r="R83" s="152"/>
      <c r="S83" s="1"/>
      <c r="T83" s="1"/>
    </row>
    <row r="84" spans="1:31" ht="12.75" customHeight="1">
      <c r="A84" s="149" t="s">
        <v>473</v>
      </c>
      <c r="B84" s="150"/>
      <c r="C84" s="107" t="s">
        <v>371</v>
      </c>
      <c r="D84" s="14" t="s">
        <v>474</v>
      </c>
      <c r="E84" s="108" t="str">
        <f>IF(LEN(D84)=3,CONCATENATE(D84,"0"),IF(LEN(D84)&gt;=4,CONCATENATE(LEFT(D84,3),"1"),D84))</f>
        <v>1780</v>
      </c>
      <c r="F84" s="50"/>
      <c r="G84" s="50"/>
      <c r="H84" s="50"/>
      <c r="I84" s="50">
        <f>SUM(F84:H84)</f>
        <v>0</v>
      </c>
      <c r="J84" s="50"/>
      <c r="K84" s="50"/>
      <c r="L84" s="50"/>
      <c r="M84" s="152">
        <f t="shared" ref="M84:R84" si="50">SUM(J84:L84)</f>
        <v>0</v>
      </c>
      <c r="N84" s="152"/>
      <c r="O84" s="152"/>
      <c r="P84" s="152"/>
      <c r="Q84" s="152"/>
      <c r="R84" s="152"/>
      <c r="S84" s="1"/>
      <c r="T84" s="1"/>
    </row>
    <row r="85" spans="1:31" ht="19.5" customHeight="1">
      <c r="A85" s="149" t="s">
        <v>475</v>
      </c>
      <c r="B85" s="150"/>
      <c r="C85" s="107" t="s">
        <v>371</v>
      </c>
      <c r="D85" s="14" t="s">
        <v>476</v>
      </c>
      <c r="E85" s="108" t="str">
        <f>IF(LEN(D85)=3,CONCATENATE(D85,"0"),IF(LEN(D85)&gt;=4,CONCATENATE(LEFT(D85,3),"1"),D85))</f>
        <v>1790</v>
      </c>
      <c r="F85" s="50"/>
      <c r="G85" s="50"/>
      <c r="H85" s="50"/>
      <c r="I85" s="50">
        <f>SUM(F85:H85)</f>
        <v>0</v>
      </c>
      <c r="J85" s="50"/>
      <c r="K85" s="50"/>
      <c r="L85" s="50"/>
      <c r="M85" s="152">
        <f t="shared" ref="M85:R85" si="51">SUM(J85:L85)</f>
        <v>0</v>
      </c>
      <c r="N85" s="152"/>
      <c r="O85" s="152"/>
      <c r="P85" s="152"/>
      <c r="Q85" s="152"/>
      <c r="R85" s="152"/>
      <c r="S85" s="1"/>
      <c r="T85" s="1"/>
    </row>
    <row r="86" spans="1:31" ht="12.75" customHeight="1">
      <c r="A86" s="149" t="s">
        <v>477</v>
      </c>
      <c r="B86" s="150"/>
      <c r="C86" s="107" t="s">
        <v>371</v>
      </c>
      <c r="D86" s="14" t="s">
        <v>314</v>
      </c>
      <c r="E86" s="108" t="str">
        <f>IF(LEN(D86)=3,CONCATENATE(D86,"0"),IF(LEN(D86)&gt;=4,CONCATENATE(LEFT(D86,3),"1"),D86))</f>
        <v>2100</v>
      </c>
      <c r="F86" s="50">
        <f>SUM(F87:F89)</f>
        <v>0</v>
      </c>
      <c r="G86" s="50">
        <f>SUM(G87:G89)</f>
        <v>0</v>
      </c>
      <c r="H86" s="50">
        <f>SUM(H87:H89)</f>
        <v>0</v>
      </c>
      <c r="I86" s="50">
        <f>SUM(I87:I89)</f>
        <v>0</v>
      </c>
      <c r="J86" s="50">
        <f>SUM(J87:J89)</f>
        <v>0</v>
      </c>
      <c r="K86" s="50">
        <f>SUM(K87:K89)</f>
        <v>0</v>
      </c>
      <c r="L86" s="50">
        <f>SUM(L87:L89)</f>
        <v>0</v>
      </c>
      <c r="M86" s="152">
        <f t="shared" ref="M86:R86" si="52">SUM(M87:M89)</f>
        <v>0</v>
      </c>
      <c r="N86" s="152"/>
      <c r="O86" s="152"/>
      <c r="P86" s="152"/>
      <c r="Q86" s="152"/>
      <c r="R86" s="152"/>
      <c r="S86" s="1"/>
      <c r="T86" s="1"/>
    </row>
    <row r="87" spans="1:31" ht="19.5" customHeight="1">
      <c r="A87" s="149" t="s">
        <v>478</v>
      </c>
      <c r="B87" s="150"/>
      <c r="C87" s="107" t="s">
        <v>371</v>
      </c>
      <c r="D87" s="14" t="s">
        <v>316</v>
      </c>
      <c r="E87" s="108" t="str">
        <f>IF(LEN(D87)=3,CONCATENATE(D87,"0"),IF(LEN(D87)&gt;=4,CONCATENATE(LEFT(D87,3),"1"),D87))</f>
        <v>2110</v>
      </c>
      <c r="F87" s="50"/>
      <c r="G87" s="50"/>
      <c r="H87" s="50"/>
      <c r="I87" s="50">
        <f>SUM(F87:H87)</f>
        <v>0</v>
      </c>
      <c r="J87" s="50"/>
      <c r="K87" s="50"/>
      <c r="L87" s="50"/>
      <c r="M87" s="152">
        <f t="shared" ref="M87:R87" si="53">SUM(J87:L87)</f>
        <v>0</v>
      </c>
      <c r="N87" s="152"/>
      <c r="O87" s="152"/>
      <c r="P87" s="152"/>
      <c r="Q87" s="152"/>
      <c r="R87" s="152"/>
      <c r="S87" s="1"/>
      <c r="T87" s="1"/>
    </row>
    <row r="88" spans="1:31" ht="12.75" customHeight="1">
      <c r="A88" s="149" t="s">
        <v>479</v>
      </c>
      <c r="B88" s="150"/>
      <c r="C88" s="107" t="s">
        <v>371</v>
      </c>
      <c r="D88" s="14" t="s">
        <v>318</v>
      </c>
      <c r="E88" s="108" t="str">
        <f>IF(LEN(D88)=3,CONCATENATE(D88,"0"),IF(LEN(D88)&gt;=4,CONCATENATE(LEFT(D88,3),"1"),D88))</f>
        <v>2120</v>
      </c>
      <c r="F88" s="50"/>
      <c r="G88" s="50"/>
      <c r="H88" s="50"/>
      <c r="I88" s="50">
        <f>SUM(F88:H88)</f>
        <v>0</v>
      </c>
      <c r="J88" s="50"/>
      <c r="K88" s="50"/>
      <c r="L88" s="50"/>
      <c r="M88" s="152">
        <f t="shared" ref="M88:R88" si="54">SUM(J88:L88)</f>
        <v>0</v>
      </c>
      <c r="N88" s="152"/>
      <c r="O88" s="152"/>
      <c r="P88" s="152"/>
      <c r="Q88" s="152"/>
      <c r="R88" s="152"/>
      <c r="S88" s="1"/>
      <c r="T88" s="1"/>
    </row>
    <row r="89" spans="1:31" ht="12.75" customHeight="1">
      <c r="A89" s="149" t="s">
        <v>480</v>
      </c>
      <c r="B89" s="150"/>
      <c r="C89" s="107" t="s">
        <v>371</v>
      </c>
      <c r="D89" s="14" t="s">
        <v>481</v>
      </c>
      <c r="E89" s="108" t="str">
        <f>IF(LEN(D89)=3,CONCATENATE(D89,"0"),IF(LEN(D89)&gt;=4,CONCATENATE(LEFT(D89,3),"1"),D89))</f>
        <v>2130</v>
      </c>
      <c r="F89" s="50"/>
      <c r="G89" s="50"/>
      <c r="H89" s="50"/>
      <c r="I89" s="50">
        <f>SUM(F89:H89)</f>
        <v>0</v>
      </c>
      <c r="J89" s="50"/>
      <c r="K89" s="50"/>
      <c r="L89" s="50"/>
      <c r="M89" s="152">
        <f t="shared" ref="M89:R89" si="55">SUM(J89:L89)</f>
        <v>0</v>
      </c>
      <c r="N89" s="152"/>
      <c r="O89" s="152"/>
      <c r="P89" s="152"/>
      <c r="Q89" s="152"/>
      <c r="R89" s="152"/>
      <c r="S89" s="1"/>
      <c r="T89" s="1"/>
    </row>
    <row r="90" spans="1:31">
      <c r="M90" s="1"/>
      <c r="N90" s="1"/>
      <c r="O90" s="1"/>
      <c r="P90" s="1"/>
      <c r="Q90" s="1"/>
      <c r="R90" s="30" t="s">
        <v>482</v>
      </c>
      <c r="S90" s="1"/>
      <c r="T90" s="1"/>
      <c r="Y90" s="11"/>
      <c r="Z90" s="11"/>
      <c r="AA90" s="11"/>
      <c r="AB90" s="11"/>
      <c r="AC90" s="11"/>
      <c r="AD90" s="11"/>
      <c r="AE90" s="11"/>
    </row>
    <row r="91" spans="1:31" ht="11.25" customHeight="1">
      <c r="A91" s="118" t="s">
        <v>3</v>
      </c>
      <c r="B91" s="119"/>
      <c r="C91" s="101"/>
      <c r="D91" s="121" t="s">
        <v>4</v>
      </c>
      <c r="E91" s="104"/>
      <c r="F91" s="127" t="s">
        <v>5</v>
      </c>
      <c r="G91" s="127"/>
      <c r="H91" s="127"/>
      <c r="I91" s="127"/>
      <c r="J91" s="113" t="s">
        <v>6</v>
      </c>
      <c r="K91" s="114"/>
      <c r="L91" s="114"/>
      <c r="M91" s="114"/>
      <c r="N91" s="114"/>
      <c r="O91" s="114"/>
      <c r="P91" s="114"/>
      <c r="Q91" s="114"/>
      <c r="R91" s="114"/>
      <c r="S91" s="1"/>
      <c r="T91" s="1"/>
    </row>
    <row r="92" spans="1:31" ht="12.75" customHeight="1">
      <c r="A92" s="118"/>
      <c r="B92" s="119"/>
      <c r="C92" s="102"/>
      <c r="D92" s="121"/>
      <c r="E92" s="105"/>
      <c r="F92" s="121" t="s">
        <v>24</v>
      </c>
      <c r="G92" s="121" t="s">
        <v>25</v>
      </c>
      <c r="H92" s="121" t="s">
        <v>26</v>
      </c>
      <c r="I92" s="121" t="s">
        <v>7</v>
      </c>
      <c r="J92" s="121" t="s">
        <v>24</v>
      </c>
      <c r="K92" s="121" t="s">
        <v>25</v>
      </c>
      <c r="L92" s="121" t="s">
        <v>26</v>
      </c>
      <c r="M92" s="121" t="s">
        <v>7</v>
      </c>
      <c r="N92" s="121"/>
      <c r="O92" s="121"/>
      <c r="P92" s="121"/>
      <c r="Q92" s="121"/>
      <c r="R92" s="122"/>
      <c r="S92" s="1"/>
      <c r="T92" s="1"/>
    </row>
    <row r="93" spans="1:31">
      <c r="A93" s="118"/>
      <c r="B93" s="119"/>
      <c r="C93" s="102"/>
      <c r="D93" s="121"/>
      <c r="E93" s="105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2"/>
      <c r="S93" s="1"/>
      <c r="T93" s="1"/>
    </row>
    <row r="94" spans="1:31">
      <c r="A94" s="118"/>
      <c r="B94" s="119"/>
      <c r="C94" s="103"/>
      <c r="D94" s="121"/>
      <c r="E94" s="106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2"/>
      <c r="S94" s="1"/>
      <c r="T94" s="1"/>
    </row>
    <row r="95" spans="1:31" s="111" customFormat="1">
      <c r="A95" s="151">
        <v>1</v>
      </c>
      <c r="B95" s="131"/>
      <c r="C95" s="109"/>
      <c r="D95" s="109">
        <v>2</v>
      </c>
      <c r="E95" s="109"/>
      <c r="F95" s="109">
        <v>3</v>
      </c>
      <c r="G95" s="109">
        <v>4</v>
      </c>
      <c r="H95" s="109">
        <v>5</v>
      </c>
      <c r="I95" s="109">
        <v>6</v>
      </c>
      <c r="J95" s="109">
        <v>7</v>
      </c>
      <c r="K95" s="109">
        <v>8</v>
      </c>
      <c r="L95" s="109">
        <v>9</v>
      </c>
      <c r="M95" s="131">
        <v>10</v>
      </c>
      <c r="N95" s="131"/>
      <c r="O95" s="131"/>
      <c r="P95" s="131"/>
      <c r="Q95" s="131"/>
      <c r="R95" s="132"/>
      <c r="S95" s="110"/>
      <c r="T95" s="110"/>
      <c r="Y95" s="112"/>
      <c r="Z95" s="112"/>
      <c r="AA95" s="112"/>
      <c r="AB95" s="112"/>
      <c r="AC95" s="112"/>
      <c r="AD95" s="112"/>
      <c r="AE95" s="112"/>
    </row>
    <row r="96" spans="1:31" ht="12.75" customHeight="1">
      <c r="A96" s="149" t="s">
        <v>483</v>
      </c>
      <c r="B96" s="150"/>
      <c r="C96" s="107" t="s">
        <v>371</v>
      </c>
      <c r="D96" s="14" t="s">
        <v>328</v>
      </c>
      <c r="E96" s="108" t="str">
        <f>IF(LEN(D96)=3,CONCATENATE(D96,"0"),IF(LEN(D96)&gt;=4,CONCATENATE(LEFT(D96,3),"1"),D96))</f>
        <v>2300</v>
      </c>
      <c r="F96" s="50"/>
      <c r="G96" s="50"/>
      <c r="H96" s="50"/>
      <c r="I96" s="50">
        <f>SUM(F96:H96)</f>
        <v>0</v>
      </c>
      <c r="J96" s="50"/>
      <c r="K96" s="50"/>
      <c r="L96" s="50"/>
      <c r="M96" s="152">
        <f t="shared" ref="M96:R96" si="56">SUM(J96:L96)</f>
        <v>0</v>
      </c>
      <c r="N96" s="152"/>
      <c r="O96" s="152"/>
      <c r="P96" s="152"/>
      <c r="Q96" s="152"/>
      <c r="R96" s="152"/>
      <c r="S96" s="1"/>
      <c r="T96" s="1"/>
    </row>
    <row r="97" spans="1:20" ht="12.75" customHeight="1">
      <c r="A97" s="149" t="s">
        <v>484</v>
      </c>
      <c r="B97" s="150"/>
      <c r="C97" s="107" t="s">
        <v>371</v>
      </c>
      <c r="D97" s="14" t="s">
        <v>351</v>
      </c>
      <c r="E97" s="108" t="str">
        <f>IF(LEN(D97)=3,CONCATENATE(D97,"0"),IF(LEN(D97)&gt;=4,CONCATENATE(LEFT(D97,3),"1"),D97))</f>
        <v>2600</v>
      </c>
      <c r="F97" s="50"/>
      <c r="G97" s="50"/>
      <c r="H97" s="50"/>
      <c r="I97" s="50">
        <f>SUM(F97:H97)</f>
        <v>0</v>
      </c>
      <c r="J97" s="50"/>
      <c r="K97" s="50"/>
      <c r="L97" s="50"/>
      <c r="M97" s="152">
        <f t="shared" ref="M97:R97" si="57">SUM(J97:L97)</f>
        <v>0</v>
      </c>
      <c r="N97" s="152"/>
      <c r="O97" s="152"/>
      <c r="P97" s="152"/>
      <c r="Q97" s="152"/>
      <c r="R97" s="152"/>
      <c r="S97" s="1"/>
      <c r="T97" s="1"/>
    </row>
    <row r="98" spans="1:20" ht="12.75" customHeight="1">
      <c r="A98" s="149" t="s">
        <v>485</v>
      </c>
      <c r="B98" s="150"/>
      <c r="C98" s="107" t="s">
        <v>371</v>
      </c>
      <c r="D98" s="14" t="s">
        <v>486</v>
      </c>
      <c r="E98" s="108" t="str">
        <f>IF(LEN(D98)=3,CONCATENATE(D98,"0"),IF(LEN(D98)&gt;=4,CONCATENATE(LEFT(D98,3),"1"),D98))</f>
        <v>2900</v>
      </c>
      <c r="F98" s="50">
        <f>SUM(F99:F100)</f>
        <v>0</v>
      </c>
      <c r="G98" s="50">
        <f>SUM(G99:G100)</f>
        <v>0</v>
      </c>
      <c r="H98" s="50">
        <f>SUM(H99:H100)</f>
        <v>0</v>
      </c>
      <c r="I98" s="50">
        <f>SUM(I99:I100)</f>
        <v>0</v>
      </c>
      <c r="J98" s="50">
        <f>SUM(J99:J100)</f>
        <v>0</v>
      </c>
      <c r="K98" s="50">
        <f>SUM(K99:K100)</f>
        <v>0</v>
      </c>
      <c r="L98" s="50">
        <f>SUM(L99:L100)</f>
        <v>0</v>
      </c>
      <c r="M98" s="152">
        <f t="shared" ref="M98:R98" si="58">SUM(M99:M100)</f>
        <v>0</v>
      </c>
      <c r="N98" s="152"/>
      <c r="O98" s="152"/>
      <c r="P98" s="152"/>
      <c r="Q98" s="152"/>
      <c r="R98" s="152"/>
      <c r="S98" s="1"/>
      <c r="T98" s="1"/>
    </row>
    <row r="99" spans="1:20" ht="19.5" customHeight="1">
      <c r="A99" s="149" t="s">
        <v>487</v>
      </c>
      <c r="B99" s="150"/>
      <c r="C99" s="107" t="s">
        <v>371</v>
      </c>
      <c r="D99" s="14" t="s">
        <v>488</v>
      </c>
      <c r="E99" s="108" t="str">
        <f>IF(LEN(D99)=3,CONCATENATE(D99,"0"),IF(LEN(D99)&gt;=4,CONCATENATE(LEFT(D99,3),"1"),D99))</f>
        <v>2910</v>
      </c>
      <c r="F99" s="50"/>
      <c r="G99" s="50"/>
      <c r="H99" s="50"/>
      <c r="I99" s="50">
        <f>SUM(F99:H99)</f>
        <v>0</v>
      </c>
      <c r="J99" s="50"/>
      <c r="K99" s="50"/>
      <c r="L99" s="50"/>
      <c r="M99" s="152">
        <f t="shared" ref="M99:R99" si="59">SUM(J99:L99)</f>
        <v>0</v>
      </c>
      <c r="N99" s="152"/>
      <c r="O99" s="152"/>
      <c r="P99" s="152"/>
      <c r="Q99" s="152"/>
      <c r="R99" s="152"/>
      <c r="S99" s="1"/>
      <c r="T99" s="1"/>
    </row>
    <row r="100" spans="1:20" ht="12.75" customHeight="1">
      <c r="A100" s="149" t="s">
        <v>489</v>
      </c>
      <c r="B100" s="150"/>
      <c r="C100" s="107" t="s">
        <v>371</v>
      </c>
      <c r="D100" s="14" t="s">
        <v>490</v>
      </c>
      <c r="E100" s="108" t="str">
        <f>IF(LEN(D100)=3,CONCATENATE(D100,"0"),IF(LEN(D100)&gt;=4,CONCATENATE(LEFT(D100,3),"1"),D100))</f>
        <v>2920</v>
      </c>
      <c r="F100" s="50"/>
      <c r="G100" s="50"/>
      <c r="H100" s="50"/>
      <c r="I100" s="50">
        <f>SUM(F100:H100)</f>
        <v>0</v>
      </c>
      <c r="J100" s="50"/>
      <c r="K100" s="50"/>
      <c r="L100" s="50"/>
      <c r="M100" s="152">
        <f t="shared" ref="M100:R100" si="60">SUM(J100:L100)</f>
        <v>0</v>
      </c>
      <c r="N100" s="152"/>
      <c r="O100" s="152"/>
      <c r="P100" s="152"/>
      <c r="Q100" s="152"/>
      <c r="R100" s="152"/>
      <c r="S100" s="1"/>
      <c r="T100" s="1"/>
    </row>
    <row r="101" spans="1:20" ht="12.75" customHeight="1">
      <c r="A101" s="149" t="s">
        <v>491</v>
      </c>
      <c r="B101" s="150"/>
      <c r="C101" s="107" t="s">
        <v>371</v>
      </c>
      <c r="D101" s="14" t="s">
        <v>492</v>
      </c>
      <c r="E101" s="108" t="str">
        <f>IF(LEN(D101)=3,CONCATENATE(D101,"0"),IF(LEN(D101)&gt;=4,CONCATENATE(LEFT(D101,3),"1"),D101))</f>
        <v>3100</v>
      </c>
      <c r="F101" s="50"/>
      <c r="G101" s="50"/>
      <c r="H101" s="50"/>
      <c r="I101" s="50">
        <f>SUM(F101:H101)</f>
        <v>0</v>
      </c>
      <c r="J101" s="50"/>
      <c r="K101" s="50"/>
      <c r="L101" s="50"/>
      <c r="M101" s="152">
        <f t="shared" ref="M101:R101" si="61">SUM(J101:L101)</f>
        <v>0</v>
      </c>
      <c r="N101" s="152"/>
      <c r="O101" s="152"/>
      <c r="P101" s="152"/>
      <c r="Q101" s="152"/>
      <c r="R101" s="152"/>
      <c r="S101" s="1"/>
      <c r="T101" s="1"/>
    </row>
    <row r="102" spans="1:20" ht="12.75" customHeight="1">
      <c r="A102" s="149" t="s">
        <v>493</v>
      </c>
      <c r="B102" s="150"/>
      <c r="C102" s="107" t="s">
        <v>371</v>
      </c>
      <c r="D102" s="14" t="s">
        <v>494</v>
      </c>
      <c r="E102" s="108" t="str">
        <f>IF(LEN(D102)=3,CONCATENATE(D102,"0"),IF(LEN(D102)&gt;=4,CONCATENATE(LEFT(D102,3),"1"),D102))</f>
        <v>3200</v>
      </c>
      <c r="F102" s="50"/>
      <c r="G102" s="50"/>
      <c r="H102" s="50"/>
      <c r="I102" s="50">
        <f>SUM(F102:H102)</f>
        <v>0</v>
      </c>
      <c r="J102" s="50"/>
      <c r="K102" s="50"/>
      <c r="L102" s="50"/>
      <c r="M102" s="152">
        <f t="shared" ref="M102:R102" si="62">SUM(J102:L102)</f>
        <v>0</v>
      </c>
      <c r="N102" s="152"/>
      <c r="O102" s="152"/>
      <c r="P102" s="152"/>
      <c r="Q102" s="152"/>
      <c r="R102" s="152"/>
      <c r="S102" s="1"/>
      <c r="T102" s="1"/>
    </row>
    <row r="103" spans="1:20" ht="12.75" customHeight="1">
      <c r="A103" s="149" t="s">
        <v>495</v>
      </c>
      <c r="B103" s="150"/>
      <c r="C103" s="107" t="s">
        <v>371</v>
      </c>
      <c r="D103" s="14" t="s">
        <v>496</v>
      </c>
      <c r="E103" s="108" t="str">
        <f>IF(LEN(D103)=3,CONCATENATE(D103,"0"),IF(LEN(D103)&gt;=4,CONCATENATE(LEFT(D103,3),"1"),D103))</f>
        <v>3300</v>
      </c>
      <c r="F103" s="50">
        <f>SUM(F104:F108)</f>
        <v>0</v>
      </c>
      <c r="G103" s="50">
        <f>SUM(G104:G108)</f>
        <v>-137629.44999999972</v>
      </c>
      <c r="H103" s="50">
        <f>SUM(H104:H108)</f>
        <v>0</v>
      </c>
      <c r="I103" s="50">
        <f>SUM(I104:I108)</f>
        <v>-137629.44999999972</v>
      </c>
      <c r="J103" s="50">
        <f>SUM(J104:J108)</f>
        <v>0</v>
      </c>
      <c r="K103" s="50">
        <f>SUM(K104:K108)</f>
        <v>-222724.36999999965</v>
      </c>
      <c r="L103" s="50">
        <f>SUM(L104:L108)</f>
        <v>0</v>
      </c>
      <c r="M103" s="152">
        <f t="shared" ref="M103:R103" si="63">SUM(M104:M108)</f>
        <v>-222724.36999999965</v>
      </c>
      <c r="N103" s="152"/>
      <c r="O103" s="152"/>
      <c r="P103" s="152"/>
      <c r="Q103" s="152"/>
      <c r="R103" s="152"/>
      <c r="S103" s="1"/>
      <c r="T103" s="1"/>
    </row>
    <row r="104" spans="1:20" ht="19.5" customHeight="1">
      <c r="A104" s="149" t="s">
        <v>497</v>
      </c>
      <c r="B104" s="150"/>
      <c r="C104" s="107" t="s">
        <v>371</v>
      </c>
      <c r="D104" s="14" t="s">
        <v>498</v>
      </c>
      <c r="E104" s="108" t="str">
        <f>IF(LEN(D104)=3,CONCATENATE(D104,"0"),IF(LEN(D104)&gt;=4,CONCATENATE(LEFT(D104,3),"1"),D104))</f>
        <v>3310</v>
      </c>
      <c r="F104" s="50"/>
      <c r="G104" s="50"/>
      <c r="H104" s="50"/>
      <c r="I104" s="50">
        <f>SUM(F104:H104)</f>
        <v>0</v>
      </c>
      <c r="J104" s="50"/>
      <c r="K104" s="50"/>
      <c r="L104" s="50"/>
      <c r="M104" s="152">
        <f t="shared" ref="M104:R104" si="64">SUM(J104:L104)</f>
        <v>0</v>
      </c>
      <c r="N104" s="152"/>
      <c r="O104" s="152"/>
      <c r="P104" s="152"/>
      <c r="Q104" s="152"/>
      <c r="R104" s="152"/>
      <c r="S104" s="1"/>
      <c r="T104" s="1"/>
    </row>
    <row r="105" spans="1:20" ht="12.75" customHeight="1">
      <c r="A105" s="149" t="s">
        <v>499</v>
      </c>
      <c r="B105" s="150"/>
      <c r="C105" s="107" t="s">
        <v>371</v>
      </c>
      <c r="D105" s="14" t="s">
        <v>500</v>
      </c>
      <c r="E105" s="108" t="str">
        <f>IF(LEN(D105)=3,CONCATENATE(D105,"0"),IF(LEN(D105)&gt;=4,CONCATENATE(LEFT(D105,3),"1"),D105))</f>
        <v>3330</v>
      </c>
      <c r="F105" s="50"/>
      <c r="G105" s="50"/>
      <c r="H105" s="50"/>
      <c r="I105" s="50">
        <f>SUM(F105:H105)</f>
        <v>0</v>
      </c>
      <c r="J105" s="50"/>
      <c r="K105" s="50"/>
      <c r="L105" s="50"/>
      <c r="M105" s="152">
        <f t="shared" ref="M105:R105" si="65">SUM(J105:L105)</f>
        <v>0</v>
      </c>
      <c r="N105" s="152"/>
      <c r="O105" s="152"/>
      <c r="P105" s="152"/>
      <c r="Q105" s="152"/>
      <c r="R105" s="152"/>
      <c r="S105" s="1"/>
      <c r="T105" s="1"/>
    </row>
    <row r="106" spans="1:20" ht="12.75" customHeight="1">
      <c r="A106" s="149" t="s">
        <v>501</v>
      </c>
      <c r="B106" s="150"/>
      <c r="C106" s="107" t="s">
        <v>371</v>
      </c>
      <c r="D106" s="14" t="s">
        <v>502</v>
      </c>
      <c r="E106" s="108" t="str">
        <f>IF(LEN(D106)=3,CONCATENATE(D106,"0"),IF(LEN(D106)&gt;=4,CONCATENATE(LEFT(D106,3),"1"),D106))</f>
        <v>3350</v>
      </c>
      <c r="F106" s="50"/>
      <c r="G106" s="50"/>
      <c r="H106" s="50"/>
      <c r="I106" s="50">
        <f>SUM(F106:H106)</f>
        <v>0</v>
      </c>
      <c r="J106" s="50"/>
      <c r="K106" s="50"/>
      <c r="L106" s="50"/>
      <c r="M106" s="152">
        <f t="shared" ref="M106:R106" si="66">SUM(J106:L106)</f>
        <v>0</v>
      </c>
      <c r="N106" s="152"/>
      <c r="O106" s="152"/>
      <c r="P106" s="152"/>
      <c r="Q106" s="152"/>
      <c r="R106" s="152"/>
      <c r="S106" s="1"/>
      <c r="T106" s="1"/>
    </row>
    <row r="107" spans="1:20" ht="12.75" customHeight="1">
      <c r="A107" s="149" t="s">
        <v>503</v>
      </c>
      <c r="B107" s="150"/>
      <c r="C107" s="107" t="s">
        <v>371</v>
      </c>
      <c r="D107" s="14" t="s">
        <v>504</v>
      </c>
      <c r="E107" s="108" t="str">
        <f>IF(LEN(D107)=3,CONCATENATE(D107,"0"),IF(LEN(D107)&gt;=4,CONCATENATE(LEFT(D107,3),"1"),D107))</f>
        <v>3360</v>
      </c>
      <c r="F107" s="183" t="s">
        <v>505</v>
      </c>
      <c r="G107" s="50">
        <v>-3279791.51</v>
      </c>
      <c r="H107" s="50"/>
      <c r="I107" s="50">
        <f>SUM(F107:H107)</f>
        <v>-3279791.51</v>
      </c>
      <c r="J107" s="183" t="s">
        <v>505</v>
      </c>
      <c r="K107" s="50">
        <v>-3413741.51</v>
      </c>
      <c r="L107" s="50"/>
      <c r="M107" s="152">
        <f t="shared" ref="M107:R107" si="67">SUM(J107:L107)</f>
        <v>-3413741.51</v>
      </c>
      <c r="N107" s="152"/>
      <c r="O107" s="152"/>
      <c r="P107" s="152"/>
      <c r="Q107" s="152"/>
      <c r="R107" s="152"/>
      <c r="S107" s="1"/>
      <c r="T107" s="1"/>
    </row>
    <row r="108" spans="1:20" ht="12.75" customHeight="1">
      <c r="A108" s="149" t="s">
        <v>506</v>
      </c>
      <c r="B108" s="150"/>
      <c r="C108" s="107" t="s">
        <v>371</v>
      </c>
      <c r="D108" s="14" t="s">
        <v>507</v>
      </c>
      <c r="E108" s="108" t="str">
        <f>IF(LEN(D108)=3,CONCATENATE(D108,"0"),IF(LEN(D108)&gt;=4,CONCATENATE(LEFT(D108,3),"1"),D108))</f>
        <v>3370</v>
      </c>
      <c r="F108" s="183" t="s">
        <v>505</v>
      </c>
      <c r="G108" s="50">
        <v>3142162.06</v>
      </c>
      <c r="H108" s="50"/>
      <c r="I108" s="50">
        <f>SUM(F108:H108)</f>
        <v>3142162.06</v>
      </c>
      <c r="J108" s="183" t="s">
        <v>505</v>
      </c>
      <c r="K108" s="50">
        <v>3191017.14</v>
      </c>
      <c r="L108" s="50"/>
      <c r="M108" s="152">
        <f t="shared" ref="M108:R108" si="68">SUM(J108:L108)</f>
        <v>3191017.14</v>
      </c>
      <c r="N108" s="152"/>
      <c r="O108" s="152"/>
      <c r="P108" s="152"/>
      <c r="Q108" s="152"/>
      <c r="R108" s="152"/>
      <c r="S108" s="1"/>
      <c r="T108" s="1"/>
    </row>
    <row r="109" spans="1:20" ht="12.75" customHeight="1">
      <c r="A109" s="149" t="s">
        <v>508</v>
      </c>
      <c r="B109" s="150"/>
      <c r="C109" s="107" t="s">
        <v>371</v>
      </c>
      <c r="D109" s="14" t="s">
        <v>509</v>
      </c>
      <c r="E109" s="108" t="str">
        <f>IF(LEN(D109)=3,CONCATENATE(D109,"0"),IF(LEN(D109)&gt;=4,CONCATENATE(LEFT(D109,3),"1"),D109))</f>
        <v>3380</v>
      </c>
      <c r="F109" s="183" t="s">
        <v>505</v>
      </c>
      <c r="G109" s="50">
        <f>SUM(G107:G108)</f>
        <v>-137629.44999999972</v>
      </c>
      <c r="H109" s="50">
        <f>SUM(H107:H108)</f>
        <v>0</v>
      </c>
      <c r="I109" s="50">
        <f>SUM(F109:H109)</f>
        <v>-137629.44999999972</v>
      </c>
      <c r="J109" s="183" t="s">
        <v>505</v>
      </c>
      <c r="K109" s="50">
        <f>SUM(K107:K108)</f>
        <v>-222724.36999999965</v>
      </c>
      <c r="L109" s="50">
        <f>SUM(L107:L108)</f>
        <v>0</v>
      </c>
      <c r="M109" s="152">
        <f t="shared" ref="M109:R109" si="69">SUM(J109:L109)</f>
        <v>-222724.36999999965</v>
      </c>
      <c r="N109" s="152"/>
      <c r="O109" s="152"/>
      <c r="P109" s="152"/>
      <c r="Q109" s="152"/>
      <c r="R109" s="152"/>
      <c r="S109" s="1"/>
      <c r="T109" s="1"/>
    </row>
    <row r="110" spans="1:20" ht="12.75" customHeight="1">
      <c r="A110" s="149" t="s">
        <v>510</v>
      </c>
      <c r="B110" s="150"/>
      <c r="C110" s="107" t="s">
        <v>371</v>
      </c>
      <c r="D110" s="14" t="s">
        <v>511</v>
      </c>
      <c r="E110" s="108" t="str">
        <f>IF(LEN(D110)=3,CONCATENATE(D110,"0"),IF(LEN(D110)&gt;=4,CONCATENATE(LEFT(D110,3),"1"),D110))</f>
        <v>3700</v>
      </c>
      <c r="F110" s="50">
        <f>SUM(F111:F113)</f>
        <v>0</v>
      </c>
      <c r="G110" s="50">
        <f>SUM(G111:G113)</f>
        <v>0</v>
      </c>
      <c r="H110" s="50">
        <f>SUM(H111:H113)</f>
        <v>0</v>
      </c>
      <c r="I110" s="50">
        <f>SUM(I111:I113)</f>
        <v>0</v>
      </c>
      <c r="J110" s="50">
        <f>SUM(J111:J113)</f>
        <v>0</v>
      </c>
      <c r="K110" s="50">
        <f>SUM(K111:K113)</f>
        <v>0</v>
      </c>
      <c r="L110" s="50">
        <f>SUM(L111:L113)</f>
        <v>0</v>
      </c>
      <c r="M110" s="152">
        <f t="shared" ref="M110:R110" si="70">SUM(M111:M113)</f>
        <v>0</v>
      </c>
      <c r="N110" s="152"/>
      <c r="O110" s="152"/>
      <c r="P110" s="152"/>
      <c r="Q110" s="152"/>
      <c r="R110" s="152"/>
      <c r="S110" s="1"/>
      <c r="T110" s="1"/>
    </row>
    <row r="111" spans="1:20" ht="19.5" customHeight="1">
      <c r="A111" s="149" t="s">
        <v>512</v>
      </c>
      <c r="B111" s="150"/>
      <c r="C111" s="107" t="s">
        <v>371</v>
      </c>
      <c r="D111" s="14" t="s">
        <v>513</v>
      </c>
      <c r="E111" s="108" t="str">
        <f>IF(LEN(D111)=3,CONCATENATE(D111,"0"),IF(LEN(D111)&gt;=4,CONCATENATE(LEFT(D111,3),"1"),D111))</f>
        <v>3710</v>
      </c>
      <c r="F111" s="50"/>
      <c r="G111" s="50"/>
      <c r="H111" s="50"/>
      <c r="I111" s="50">
        <f>SUM(F111:H111)</f>
        <v>0</v>
      </c>
      <c r="J111" s="50"/>
      <c r="K111" s="50"/>
      <c r="L111" s="50"/>
      <c r="M111" s="152">
        <f t="shared" ref="M111:R111" si="71">SUM(J111:L111)</f>
        <v>0</v>
      </c>
      <c r="N111" s="152"/>
      <c r="O111" s="152"/>
      <c r="P111" s="152"/>
      <c r="Q111" s="152"/>
      <c r="R111" s="152"/>
      <c r="S111" s="1"/>
      <c r="T111" s="1"/>
    </row>
    <row r="112" spans="1:20" ht="12.75" customHeight="1">
      <c r="A112" s="149" t="s">
        <v>514</v>
      </c>
      <c r="B112" s="150"/>
      <c r="C112" s="107" t="s">
        <v>371</v>
      </c>
      <c r="D112" s="14" t="s">
        <v>515</v>
      </c>
      <c r="E112" s="108" t="str">
        <f>IF(LEN(D112)=3,CONCATENATE(D112,"0"),IF(LEN(D112)&gt;=4,CONCATENATE(LEFT(D112,3),"1"),D112))</f>
        <v>3720</v>
      </c>
      <c r="F112" s="50"/>
      <c r="G112" s="50"/>
      <c r="H112" s="50"/>
      <c r="I112" s="50">
        <f>SUM(F112:H112)</f>
        <v>0</v>
      </c>
      <c r="J112" s="50"/>
      <c r="K112" s="50"/>
      <c r="L112" s="50"/>
      <c r="M112" s="152">
        <f t="shared" ref="M112:R112" si="72">SUM(J112:L112)</f>
        <v>0</v>
      </c>
      <c r="N112" s="152"/>
      <c r="O112" s="152"/>
      <c r="P112" s="152"/>
      <c r="Q112" s="152"/>
      <c r="R112" s="152"/>
      <c r="S112" s="1"/>
      <c r="T112" s="1"/>
    </row>
    <row r="113" spans="1:31" ht="12.75" customHeight="1">
      <c r="A113" s="149" t="s">
        <v>516</v>
      </c>
      <c r="B113" s="150"/>
      <c r="C113" s="107" t="s">
        <v>371</v>
      </c>
      <c r="D113" s="14" t="s">
        <v>517</v>
      </c>
      <c r="E113" s="108" t="str">
        <f>IF(LEN(D113)=3,CONCATENATE(D113,"0"),IF(LEN(D113)&gt;=4,CONCATENATE(LEFT(D113,3),"1"),D113))</f>
        <v>3730</v>
      </c>
      <c r="F113" s="50"/>
      <c r="G113" s="50"/>
      <c r="H113" s="50"/>
      <c r="I113" s="50">
        <f>SUM(F113:H113)</f>
        <v>0</v>
      </c>
      <c r="J113" s="50"/>
      <c r="K113" s="50"/>
      <c r="L113" s="50"/>
      <c r="M113" s="152">
        <f t="shared" ref="M113:R113" si="73">SUM(J113:L113)</f>
        <v>0</v>
      </c>
      <c r="N113" s="152"/>
      <c r="O113" s="152"/>
      <c r="P113" s="152"/>
      <c r="Q113" s="152"/>
      <c r="R113" s="152"/>
      <c r="S113" s="1"/>
      <c r="T113" s="1"/>
    </row>
    <row r="114" spans="1:31" ht="19.5" customHeight="1">
      <c r="A114" s="149" t="s">
        <v>518</v>
      </c>
      <c r="B114" s="150"/>
      <c r="C114" s="107" t="s">
        <v>371</v>
      </c>
      <c r="D114" s="14" t="s">
        <v>519</v>
      </c>
      <c r="E114" s="108" t="str">
        <f>IF(LEN(D114)=3,CONCATENATE(D114,"0"),IF(LEN(D114)&gt;=4,CONCATENATE(LEFT(D114,3),"1"),D114))</f>
        <v>4000</v>
      </c>
      <c r="F114" s="50">
        <f>SUM(F76,F86,F96,F97,F98,F101,F102,F103,F110)</f>
        <v>0</v>
      </c>
      <c r="G114" s="50">
        <f>SUM(G76,G86,G96,G97,G98,G101,G102,G103,G110)</f>
        <v>-137629.44999999972</v>
      </c>
      <c r="H114" s="50">
        <f>SUM(H76,H86,H96,H97,H98,H101,H102,H103,H110)</f>
        <v>0</v>
      </c>
      <c r="I114" s="50">
        <f>SUM(I76,I86,I96,I97,I98,I101,I102,I103,I110)</f>
        <v>-137629.44999999972</v>
      </c>
      <c r="J114" s="50">
        <f>SUM(J76,J86,J96,J97,J98,J101,J102,J103,J110)</f>
        <v>0</v>
      </c>
      <c r="K114" s="50">
        <f>SUM(K76,K86,K96,K97,K98,K101,K102,K103,K110)</f>
        <v>-222724.36999999965</v>
      </c>
      <c r="L114" s="50">
        <f>SUM(L76,L86,L96,L97,L98,L101,L102,L103,L110)</f>
        <v>0</v>
      </c>
      <c r="M114" s="152">
        <f t="shared" ref="M114:R114" si="74">SUM(M76,M86,M96,M97,M98,M101,M102,M103,M110)</f>
        <v>-222724.36999999965</v>
      </c>
      <c r="N114" s="152"/>
      <c r="O114" s="152"/>
      <c r="P114" s="152"/>
      <c r="Q114" s="152"/>
      <c r="R114" s="152"/>
      <c r="S114" s="1"/>
      <c r="T114" s="1"/>
    </row>
    <row r="115" spans="1:31" ht="12.75" customHeight="1">
      <c r="A115" s="149" t="s">
        <v>520</v>
      </c>
      <c r="B115" s="150"/>
      <c r="C115" s="107" t="s">
        <v>371</v>
      </c>
      <c r="D115" s="14" t="s">
        <v>521</v>
      </c>
      <c r="E115" s="108" t="str">
        <f>IF(LEN(D115)=3,CONCATENATE(D115,"0"),IF(LEN(D115)&gt;=4,CONCATENATE(LEFT(D115,3),"1"),D115))</f>
        <v>4100</v>
      </c>
      <c r="F115" s="50">
        <f>SUM(F74,F114)</f>
        <v>0</v>
      </c>
      <c r="G115" s="50">
        <f>SUM(G74,G114)</f>
        <v>60327.540000000066</v>
      </c>
      <c r="H115" s="50">
        <f>SUM(H74,H114)</f>
        <v>0</v>
      </c>
      <c r="I115" s="50">
        <f>SUM(I74,I114)</f>
        <v>60327.540000000066</v>
      </c>
      <c r="J115" s="50">
        <f>SUM(J74,J114)</f>
        <v>0</v>
      </c>
      <c r="K115" s="50">
        <f>SUM(K74,K114)</f>
        <v>101735.90000000014</v>
      </c>
      <c r="L115" s="50">
        <f>SUM(L74,L114)</f>
        <v>0</v>
      </c>
      <c r="M115" s="152">
        <f t="shared" ref="M115:R115" si="75">SUM(M74,M114)</f>
        <v>101735.90000000014</v>
      </c>
      <c r="N115" s="152"/>
      <c r="O115" s="152"/>
      <c r="P115" s="152"/>
      <c r="Q115" s="152"/>
      <c r="R115" s="152"/>
      <c r="S115" s="1"/>
      <c r="T115" s="1"/>
    </row>
    <row r="116" spans="1:31">
      <c r="M116" s="1"/>
      <c r="N116" s="1"/>
      <c r="O116" s="1"/>
      <c r="P116" s="1"/>
      <c r="Q116" s="1"/>
      <c r="R116" s="30" t="s">
        <v>522</v>
      </c>
      <c r="S116" s="1"/>
      <c r="T116" s="1"/>
      <c r="Y116" s="11"/>
      <c r="Z116" s="11"/>
      <c r="AA116" s="11"/>
      <c r="AB116" s="11"/>
      <c r="AC116" s="11"/>
      <c r="AD116" s="11"/>
      <c r="AE116" s="11"/>
    </row>
    <row r="117" spans="1:31" ht="11.25" customHeight="1">
      <c r="A117" s="118" t="s">
        <v>523</v>
      </c>
      <c r="B117" s="119"/>
      <c r="C117" s="101"/>
      <c r="D117" s="121" t="s">
        <v>4</v>
      </c>
      <c r="E117" s="104"/>
      <c r="F117" s="127" t="s">
        <v>5</v>
      </c>
      <c r="G117" s="127"/>
      <c r="H117" s="127"/>
      <c r="I117" s="127"/>
      <c r="J117" s="113" t="s">
        <v>6</v>
      </c>
      <c r="K117" s="114"/>
      <c r="L117" s="114"/>
      <c r="M117" s="114"/>
      <c r="N117" s="114"/>
      <c r="O117" s="114"/>
      <c r="P117" s="114"/>
      <c r="Q117" s="114"/>
      <c r="R117" s="114"/>
      <c r="S117" s="1"/>
      <c r="T117" s="1"/>
    </row>
    <row r="118" spans="1:31" ht="12.75" customHeight="1">
      <c r="A118" s="118"/>
      <c r="B118" s="119"/>
      <c r="C118" s="102"/>
      <c r="D118" s="121"/>
      <c r="E118" s="105"/>
      <c r="F118" s="121" t="s">
        <v>24</v>
      </c>
      <c r="G118" s="121" t="s">
        <v>25</v>
      </c>
      <c r="H118" s="121" t="s">
        <v>26</v>
      </c>
      <c r="I118" s="121" t="s">
        <v>7</v>
      </c>
      <c r="J118" s="121" t="s">
        <v>24</v>
      </c>
      <c r="K118" s="121" t="s">
        <v>25</v>
      </c>
      <c r="L118" s="121" t="s">
        <v>26</v>
      </c>
      <c r="M118" s="121" t="s">
        <v>7</v>
      </c>
      <c r="N118" s="121"/>
      <c r="O118" s="121"/>
      <c r="P118" s="121"/>
      <c r="Q118" s="121"/>
      <c r="R118" s="122"/>
      <c r="S118" s="1"/>
      <c r="T118" s="1"/>
    </row>
    <row r="119" spans="1:31">
      <c r="A119" s="118"/>
      <c r="B119" s="119"/>
      <c r="C119" s="102"/>
      <c r="D119" s="121"/>
      <c r="E119" s="105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2"/>
      <c r="S119" s="1"/>
      <c r="T119" s="1"/>
    </row>
    <row r="120" spans="1:31">
      <c r="A120" s="118"/>
      <c r="B120" s="119"/>
      <c r="C120" s="103"/>
      <c r="D120" s="121"/>
      <c r="E120" s="106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2"/>
      <c r="S120" s="1"/>
      <c r="T120" s="1"/>
    </row>
    <row r="121" spans="1:31" s="111" customFormat="1">
      <c r="A121" s="151">
        <v>1</v>
      </c>
      <c r="B121" s="131"/>
      <c r="C121" s="109"/>
      <c r="D121" s="109">
        <v>2</v>
      </c>
      <c r="E121" s="109"/>
      <c r="F121" s="109">
        <v>3</v>
      </c>
      <c r="G121" s="109">
        <v>4</v>
      </c>
      <c r="H121" s="109">
        <v>5</v>
      </c>
      <c r="I121" s="109">
        <v>6</v>
      </c>
      <c r="J121" s="109">
        <v>7</v>
      </c>
      <c r="K121" s="109">
        <v>8</v>
      </c>
      <c r="L121" s="109">
        <v>9</v>
      </c>
      <c r="M121" s="131">
        <v>10</v>
      </c>
      <c r="N121" s="131"/>
      <c r="O121" s="131"/>
      <c r="P121" s="131"/>
      <c r="Q121" s="131"/>
      <c r="R121" s="132"/>
      <c r="S121" s="110"/>
      <c r="T121" s="110"/>
      <c r="Y121" s="112"/>
      <c r="Z121" s="112"/>
      <c r="AA121" s="112"/>
      <c r="AB121" s="112"/>
      <c r="AC121" s="112"/>
      <c r="AD121" s="112"/>
      <c r="AE121" s="112"/>
    </row>
    <row r="122" spans="1:31" ht="12.75" customHeight="1">
      <c r="A122" s="153" t="s">
        <v>524</v>
      </c>
      <c r="B122" s="154"/>
      <c r="C122" s="55"/>
      <c r="D122" s="29"/>
      <c r="E122" s="29"/>
      <c r="F122" s="49"/>
      <c r="G122" s="49"/>
      <c r="H122" s="49"/>
      <c r="I122" s="49"/>
      <c r="J122" s="49"/>
      <c r="K122" s="49"/>
      <c r="L122" s="49"/>
      <c r="M122" s="152"/>
      <c r="N122" s="152"/>
      <c r="O122" s="152"/>
      <c r="P122" s="152"/>
      <c r="Q122" s="152"/>
      <c r="R122" s="152"/>
      <c r="S122" s="1"/>
      <c r="T122" s="1"/>
      <c r="Y122" s="41"/>
      <c r="Z122" s="41"/>
      <c r="AA122" s="41"/>
      <c r="AB122" s="41"/>
      <c r="AC122" s="41"/>
      <c r="AD122" s="41"/>
      <c r="AE122" s="41"/>
    </row>
    <row r="123" spans="1:31" ht="12.75" customHeight="1">
      <c r="A123" s="149" t="s">
        <v>525</v>
      </c>
      <c r="B123" s="150"/>
      <c r="C123" s="107" t="s">
        <v>527</v>
      </c>
      <c r="D123" s="14" t="s">
        <v>526</v>
      </c>
      <c r="E123" s="108" t="str">
        <f>IF(LEN(D123)=3,CONCATENATE(D123,"0"),IF(LEN(D123)&gt;=4,CONCATENATE(LEFT(D123,3),"1"),D123))</f>
        <v>4700</v>
      </c>
      <c r="F123" s="50">
        <f>SUM(F124:F126)</f>
        <v>0</v>
      </c>
      <c r="G123" s="50">
        <f>SUM(G124:G126)</f>
        <v>0</v>
      </c>
      <c r="H123" s="50">
        <f>SUM(H124:H126)</f>
        <v>0</v>
      </c>
      <c r="I123" s="50">
        <f>SUM(I124:I126)</f>
        <v>0</v>
      </c>
      <c r="J123" s="50">
        <f>SUM(J124:J126)</f>
        <v>0</v>
      </c>
      <c r="K123" s="50">
        <f>SUM(K124:K126)</f>
        <v>0</v>
      </c>
      <c r="L123" s="50">
        <f>SUM(L124:L126)</f>
        <v>0</v>
      </c>
      <c r="M123" s="152">
        <f t="shared" ref="M123:R123" si="76">SUM(M124:M126)</f>
        <v>0</v>
      </c>
      <c r="N123" s="152"/>
      <c r="O123" s="152"/>
      <c r="P123" s="152"/>
      <c r="Q123" s="152"/>
      <c r="R123" s="152"/>
      <c r="S123" s="1"/>
      <c r="T123" s="1"/>
    </row>
    <row r="124" spans="1:31" ht="19.5" customHeight="1">
      <c r="A124" s="149" t="s">
        <v>528</v>
      </c>
      <c r="B124" s="150"/>
      <c r="C124" s="107" t="s">
        <v>527</v>
      </c>
      <c r="D124" s="14" t="s">
        <v>529</v>
      </c>
      <c r="E124" s="108" t="str">
        <f>IF(LEN(D124)=3,CONCATENATE(D124,"0"),IF(LEN(D124)&gt;=4,CONCATENATE(LEFT(D124,3),"1"),D124))</f>
        <v>4710</v>
      </c>
      <c r="F124" s="50"/>
      <c r="G124" s="50"/>
      <c r="H124" s="50"/>
      <c r="I124" s="50">
        <f>SUM(F124:H124)</f>
        <v>0</v>
      </c>
      <c r="J124" s="50"/>
      <c r="K124" s="50"/>
      <c r="L124" s="50"/>
      <c r="M124" s="152">
        <f t="shared" ref="M124:R124" si="77">SUM(J124:L124)</f>
        <v>0</v>
      </c>
      <c r="N124" s="152"/>
      <c r="O124" s="152"/>
      <c r="P124" s="152"/>
      <c r="Q124" s="152"/>
      <c r="R124" s="152"/>
      <c r="S124" s="1"/>
      <c r="T124" s="1"/>
    </row>
    <row r="125" spans="1:31" ht="19.5" customHeight="1">
      <c r="A125" s="149" t="s">
        <v>530</v>
      </c>
      <c r="B125" s="150"/>
      <c r="C125" s="107" t="s">
        <v>527</v>
      </c>
      <c r="D125" s="14" t="s">
        <v>531</v>
      </c>
      <c r="E125" s="108" t="str">
        <f>IF(LEN(D125)=3,CONCATENATE(D125,"0"),IF(LEN(D125)&gt;=4,CONCATENATE(LEFT(D125,3),"1"),D125))</f>
        <v>4720</v>
      </c>
      <c r="F125" s="50"/>
      <c r="G125" s="50"/>
      <c r="H125" s="50"/>
      <c r="I125" s="50">
        <f>SUM(F125:H125)</f>
        <v>0</v>
      </c>
      <c r="J125" s="50"/>
      <c r="K125" s="50"/>
      <c r="L125" s="50"/>
      <c r="M125" s="152">
        <f t="shared" ref="M125:R125" si="78">SUM(J125:L125)</f>
        <v>0</v>
      </c>
      <c r="N125" s="152"/>
      <c r="O125" s="152"/>
      <c r="P125" s="152"/>
      <c r="Q125" s="152"/>
      <c r="R125" s="152"/>
      <c r="S125" s="1"/>
      <c r="T125" s="1"/>
    </row>
    <row r="126" spans="1:31" ht="12.75" customHeight="1">
      <c r="A126" s="149" t="s">
        <v>532</v>
      </c>
      <c r="B126" s="150"/>
      <c r="C126" s="107" t="s">
        <v>527</v>
      </c>
      <c r="D126" s="14" t="s">
        <v>533</v>
      </c>
      <c r="E126" s="108" t="str">
        <f>IF(LEN(D126)=3,CONCATENATE(D126,"0"),IF(LEN(D126)&gt;=4,CONCATENATE(LEFT(D126,3),"1"),D126))</f>
        <v>4740</v>
      </c>
      <c r="F126" s="50"/>
      <c r="G126" s="50"/>
      <c r="H126" s="50"/>
      <c r="I126" s="50">
        <f>SUM(F126:H126)</f>
        <v>0</v>
      </c>
      <c r="J126" s="50"/>
      <c r="K126" s="50"/>
      <c r="L126" s="50"/>
      <c r="M126" s="152">
        <f t="shared" ref="M126:R126" si="79">SUM(J126:L126)</f>
        <v>0</v>
      </c>
      <c r="N126" s="152"/>
      <c r="O126" s="152"/>
      <c r="P126" s="152"/>
      <c r="Q126" s="152"/>
      <c r="R126" s="152"/>
      <c r="S126" s="1"/>
      <c r="T126" s="1"/>
    </row>
    <row r="127" spans="1:31" ht="12.75" customHeight="1">
      <c r="A127" s="149" t="s">
        <v>534</v>
      </c>
      <c r="B127" s="150"/>
      <c r="C127" s="107" t="s">
        <v>527</v>
      </c>
      <c r="D127" s="14" t="s">
        <v>535</v>
      </c>
      <c r="E127" s="108" t="str">
        <f>IF(LEN(D127)=3,CONCATENATE(D127,"0"),IF(LEN(D127)&gt;=4,CONCATENATE(LEFT(D127,3),"1"),D127))</f>
        <v>4900</v>
      </c>
      <c r="F127" s="50"/>
      <c r="G127" s="50"/>
      <c r="H127" s="50"/>
      <c r="I127" s="50">
        <f>SUM(F127:H127)</f>
        <v>0</v>
      </c>
      <c r="J127" s="50"/>
      <c r="K127" s="50"/>
      <c r="L127" s="50"/>
      <c r="M127" s="152">
        <f t="shared" ref="M127:R127" si="80">SUM(J127:L127)</f>
        <v>0</v>
      </c>
      <c r="N127" s="152"/>
      <c r="O127" s="152"/>
      <c r="P127" s="152"/>
      <c r="Q127" s="152"/>
      <c r="R127" s="152"/>
      <c r="S127" s="1"/>
      <c r="T127" s="1"/>
    </row>
    <row r="128" spans="1:31" ht="12.75" customHeight="1">
      <c r="A128" s="149" t="s">
        <v>536</v>
      </c>
      <c r="B128" s="150"/>
      <c r="C128" s="107" t="s">
        <v>527</v>
      </c>
      <c r="D128" s="14" t="s">
        <v>537</v>
      </c>
      <c r="E128" s="108" t="str">
        <f>IF(LEN(D128)=3,CONCATENATE(D128,"0"),IF(LEN(D128)&gt;=4,CONCATENATE(LEFT(D128,3),"1"),D128))</f>
        <v>5100</v>
      </c>
      <c r="F128" s="50">
        <f>SUM(F129:F134)</f>
        <v>0</v>
      </c>
      <c r="G128" s="50">
        <f>SUM(G129:G134)</f>
        <v>0</v>
      </c>
      <c r="H128" s="50">
        <f>SUM(H129:H134)</f>
        <v>0</v>
      </c>
      <c r="I128" s="50">
        <f>SUM(I129:I134)</f>
        <v>0</v>
      </c>
      <c r="J128" s="50">
        <f>SUM(J129:J134)</f>
        <v>0</v>
      </c>
      <c r="K128" s="50">
        <f>SUM(K129:K134)</f>
        <v>0</v>
      </c>
      <c r="L128" s="50">
        <f>SUM(L129:L134)</f>
        <v>0</v>
      </c>
      <c r="M128" s="152">
        <f t="shared" ref="M128:R128" si="81">SUM(M129:M134)</f>
        <v>0</v>
      </c>
      <c r="N128" s="152"/>
      <c r="O128" s="152"/>
      <c r="P128" s="152"/>
      <c r="Q128" s="152"/>
      <c r="R128" s="152"/>
      <c r="S128" s="1"/>
      <c r="T128" s="1"/>
    </row>
    <row r="129" spans="1:31" ht="19.5" customHeight="1">
      <c r="A129" s="149" t="s">
        <v>538</v>
      </c>
      <c r="B129" s="150"/>
      <c r="C129" s="107" t="s">
        <v>527</v>
      </c>
      <c r="D129" s="14" t="s">
        <v>539</v>
      </c>
      <c r="E129" s="108" t="str">
        <f>IF(LEN(D129)=3,CONCATENATE(D129,"0"),IF(LEN(D129)&gt;=4,CONCATENATE(LEFT(D129,3),"1"),D129))</f>
        <v>5110</v>
      </c>
      <c r="F129" s="50"/>
      <c r="G129" s="50"/>
      <c r="H129" s="50"/>
      <c r="I129" s="50">
        <f>SUM(F129:H129)</f>
        <v>0</v>
      </c>
      <c r="J129" s="50"/>
      <c r="K129" s="50"/>
      <c r="L129" s="50"/>
      <c r="M129" s="152">
        <f t="shared" ref="M129:R129" si="82">SUM(J129:L129)</f>
        <v>0</v>
      </c>
      <c r="N129" s="152"/>
      <c r="O129" s="152"/>
      <c r="P129" s="152"/>
      <c r="Q129" s="152"/>
      <c r="R129" s="152"/>
      <c r="S129" s="1"/>
      <c r="T129" s="1"/>
    </row>
    <row r="130" spans="1:31" ht="19.5" customHeight="1">
      <c r="A130" s="149" t="s">
        <v>540</v>
      </c>
      <c r="B130" s="150"/>
      <c r="C130" s="107" t="s">
        <v>527</v>
      </c>
      <c r="D130" s="14" t="s">
        <v>541</v>
      </c>
      <c r="E130" s="108" t="str">
        <f>IF(LEN(D130)=3,CONCATENATE(D130,"0"),IF(LEN(D130)&gt;=4,CONCATENATE(LEFT(D130,3),"1"),D130))</f>
        <v>5120</v>
      </c>
      <c r="F130" s="50"/>
      <c r="G130" s="50"/>
      <c r="H130" s="50"/>
      <c r="I130" s="50">
        <f>SUM(F130:H130)</f>
        <v>0</v>
      </c>
      <c r="J130" s="50"/>
      <c r="K130" s="50"/>
      <c r="L130" s="50"/>
      <c r="M130" s="152">
        <f t="shared" ref="M130:R130" si="83">SUM(J130:L130)</f>
        <v>0</v>
      </c>
      <c r="N130" s="152"/>
      <c r="O130" s="152"/>
      <c r="P130" s="152"/>
      <c r="Q130" s="152"/>
      <c r="R130" s="152"/>
      <c r="S130" s="1"/>
      <c r="T130" s="1"/>
    </row>
    <row r="131" spans="1:31" ht="12.75" customHeight="1">
      <c r="A131" s="149" t="s">
        <v>542</v>
      </c>
      <c r="B131" s="150"/>
      <c r="C131" s="107" t="s">
        <v>527</v>
      </c>
      <c r="D131" s="14" t="s">
        <v>543</v>
      </c>
      <c r="E131" s="108" t="str">
        <f>IF(LEN(D131)=3,CONCATENATE(D131,"0"),IF(LEN(D131)&gt;=4,CONCATENATE(LEFT(D131,3),"1"),D131))</f>
        <v>5130</v>
      </c>
      <c r="F131" s="50"/>
      <c r="G131" s="50"/>
      <c r="H131" s="50"/>
      <c r="I131" s="50">
        <f>SUM(F131:H131)</f>
        <v>0</v>
      </c>
      <c r="J131" s="50"/>
      <c r="K131" s="50"/>
      <c r="L131" s="50"/>
      <c r="M131" s="152">
        <f t="shared" ref="M131:R131" si="84">SUM(J131:L131)</f>
        <v>0</v>
      </c>
      <c r="N131" s="152"/>
      <c r="O131" s="152"/>
      <c r="P131" s="152"/>
      <c r="Q131" s="152"/>
      <c r="R131" s="152"/>
      <c r="S131" s="1"/>
      <c r="T131" s="1"/>
    </row>
    <row r="132" spans="1:31" ht="12.75" customHeight="1">
      <c r="A132" s="149" t="s">
        <v>544</v>
      </c>
      <c r="B132" s="150"/>
      <c r="C132" s="107" t="s">
        <v>527</v>
      </c>
      <c r="D132" s="14" t="s">
        <v>545</v>
      </c>
      <c r="E132" s="108" t="str">
        <f>IF(LEN(D132)=3,CONCATENATE(D132,"0"),IF(LEN(D132)&gt;=4,CONCATENATE(LEFT(D132,3),"1"),D132))</f>
        <v>5140</v>
      </c>
      <c r="F132" s="50"/>
      <c r="G132" s="50"/>
      <c r="H132" s="50"/>
      <c r="I132" s="50">
        <f>SUM(F132:H132)</f>
        <v>0</v>
      </c>
      <c r="J132" s="50"/>
      <c r="K132" s="50"/>
      <c r="L132" s="50"/>
      <c r="M132" s="152">
        <f t="shared" ref="M132:R132" si="85">SUM(J132:L132)</f>
        <v>0</v>
      </c>
      <c r="N132" s="152"/>
      <c r="O132" s="152"/>
      <c r="P132" s="152"/>
      <c r="Q132" s="152"/>
      <c r="R132" s="152"/>
      <c r="S132" s="1"/>
      <c r="T132" s="1"/>
    </row>
    <row r="133" spans="1:31" ht="12.75" customHeight="1">
      <c r="A133" s="149" t="s">
        <v>546</v>
      </c>
      <c r="B133" s="150"/>
      <c r="C133" s="107" t="s">
        <v>527</v>
      </c>
      <c r="D133" s="14" t="s">
        <v>547</v>
      </c>
      <c r="E133" s="108" t="str">
        <f>IF(LEN(D133)=3,CONCATENATE(D133,"0"),IF(LEN(D133)&gt;=4,CONCATENATE(LEFT(D133,3),"1"),D133))</f>
        <v>5150</v>
      </c>
      <c r="F133" s="50"/>
      <c r="G133" s="50"/>
      <c r="H133" s="50"/>
      <c r="I133" s="50">
        <f>SUM(F133:H133)</f>
        <v>0</v>
      </c>
      <c r="J133" s="50"/>
      <c r="K133" s="50"/>
      <c r="L133" s="50"/>
      <c r="M133" s="152">
        <f t="shared" ref="M133:R133" si="86">SUM(J133:L133)</f>
        <v>0</v>
      </c>
      <c r="N133" s="152"/>
      <c r="O133" s="152"/>
      <c r="P133" s="152"/>
      <c r="Q133" s="152"/>
      <c r="R133" s="152"/>
      <c r="S133" s="1"/>
      <c r="T133" s="1"/>
    </row>
    <row r="134" spans="1:31" ht="19.5" customHeight="1">
      <c r="A134" s="149" t="s">
        <v>548</v>
      </c>
      <c r="B134" s="150"/>
      <c r="C134" s="107" t="s">
        <v>527</v>
      </c>
      <c r="D134" s="14" t="s">
        <v>549</v>
      </c>
      <c r="E134" s="108" t="str">
        <f>IF(LEN(D134)=3,CONCATENATE(D134,"0"),IF(LEN(D134)&gt;=4,CONCATENATE(LEFT(D134,3),"1"),D134))</f>
        <v>5160</v>
      </c>
      <c r="F134" s="50"/>
      <c r="G134" s="50"/>
      <c r="H134" s="50"/>
      <c r="I134" s="50">
        <f>SUM(F134:H134)</f>
        <v>0</v>
      </c>
      <c r="J134" s="50"/>
      <c r="K134" s="50"/>
      <c r="L134" s="50"/>
      <c r="M134" s="152">
        <f t="shared" ref="M134:R134" si="87">SUM(J134:L134)</f>
        <v>0</v>
      </c>
      <c r="N134" s="152"/>
      <c r="O134" s="152"/>
      <c r="P134" s="152"/>
      <c r="Q134" s="152"/>
      <c r="R134" s="152"/>
      <c r="S134" s="1"/>
      <c r="T134" s="1"/>
    </row>
    <row r="135" spans="1:31">
      <c r="M135" s="1"/>
      <c r="N135" s="1"/>
      <c r="O135" s="1"/>
      <c r="P135" s="1"/>
      <c r="Q135" s="1"/>
      <c r="R135" s="30" t="s">
        <v>550</v>
      </c>
      <c r="S135" s="1"/>
      <c r="T135" s="1"/>
      <c r="Y135" s="11"/>
      <c r="Z135" s="11"/>
      <c r="AA135" s="11"/>
      <c r="AB135" s="11"/>
      <c r="AC135" s="11"/>
      <c r="AD135" s="11"/>
      <c r="AE135" s="11"/>
    </row>
    <row r="136" spans="1:31" ht="11.25" customHeight="1">
      <c r="A136" s="118" t="s">
        <v>523</v>
      </c>
      <c r="B136" s="119"/>
      <c r="C136" s="101"/>
      <c r="D136" s="121" t="s">
        <v>4</v>
      </c>
      <c r="E136" s="104"/>
      <c r="F136" s="127" t="s">
        <v>5</v>
      </c>
      <c r="G136" s="127"/>
      <c r="H136" s="127"/>
      <c r="I136" s="127"/>
      <c r="J136" s="113" t="s">
        <v>6</v>
      </c>
      <c r="K136" s="114"/>
      <c r="L136" s="114"/>
      <c r="M136" s="114"/>
      <c r="N136" s="114"/>
      <c r="O136" s="114"/>
      <c r="P136" s="114"/>
      <c r="Q136" s="114"/>
      <c r="R136" s="114"/>
      <c r="S136" s="1"/>
      <c r="T136" s="1"/>
    </row>
    <row r="137" spans="1:31" ht="12.75" customHeight="1">
      <c r="A137" s="118"/>
      <c r="B137" s="119"/>
      <c r="C137" s="102"/>
      <c r="D137" s="121"/>
      <c r="E137" s="105"/>
      <c r="F137" s="121" t="s">
        <v>24</v>
      </c>
      <c r="G137" s="121" t="s">
        <v>25</v>
      </c>
      <c r="H137" s="121" t="s">
        <v>26</v>
      </c>
      <c r="I137" s="121" t="s">
        <v>7</v>
      </c>
      <c r="J137" s="121" t="s">
        <v>24</v>
      </c>
      <c r="K137" s="121" t="s">
        <v>25</v>
      </c>
      <c r="L137" s="121" t="s">
        <v>26</v>
      </c>
      <c r="M137" s="121" t="s">
        <v>7</v>
      </c>
      <c r="N137" s="121"/>
      <c r="O137" s="121"/>
      <c r="P137" s="121"/>
      <c r="Q137" s="121"/>
      <c r="R137" s="122"/>
      <c r="S137" s="1"/>
      <c r="T137" s="1"/>
    </row>
    <row r="138" spans="1:31">
      <c r="A138" s="118"/>
      <c r="B138" s="119"/>
      <c r="C138" s="102"/>
      <c r="D138" s="121"/>
      <c r="E138" s="105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2"/>
      <c r="S138" s="1"/>
      <c r="T138" s="1"/>
    </row>
    <row r="139" spans="1:31">
      <c r="A139" s="118"/>
      <c r="B139" s="119"/>
      <c r="C139" s="103"/>
      <c r="D139" s="121"/>
      <c r="E139" s="106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2"/>
      <c r="S139" s="1"/>
      <c r="T139" s="1"/>
    </row>
    <row r="140" spans="1:31" s="111" customFormat="1">
      <c r="A140" s="151">
        <v>1</v>
      </c>
      <c r="B140" s="131"/>
      <c r="C140" s="109"/>
      <c r="D140" s="109">
        <v>2</v>
      </c>
      <c r="E140" s="109"/>
      <c r="F140" s="109">
        <v>3</v>
      </c>
      <c r="G140" s="109">
        <v>4</v>
      </c>
      <c r="H140" s="109">
        <v>5</v>
      </c>
      <c r="I140" s="109">
        <v>6</v>
      </c>
      <c r="J140" s="109">
        <v>7</v>
      </c>
      <c r="K140" s="109">
        <v>8</v>
      </c>
      <c r="L140" s="109">
        <v>9</v>
      </c>
      <c r="M140" s="131">
        <v>10</v>
      </c>
      <c r="N140" s="131"/>
      <c r="O140" s="131"/>
      <c r="P140" s="131"/>
      <c r="Q140" s="131"/>
      <c r="R140" s="132"/>
      <c r="S140" s="110"/>
      <c r="T140" s="110"/>
      <c r="Y140" s="112"/>
      <c r="Z140" s="112"/>
      <c r="AA140" s="112"/>
      <c r="AB140" s="112"/>
      <c r="AC140" s="112"/>
      <c r="AD140" s="112"/>
      <c r="AE140" s="112"/>
    </row>
    <row r="141" spans="1:31" ht="12.75" customHeight="1">
      <c r="A141" s="149" t="s">
        <v>551</v>
      </c>
      <c r="B141" s="150"/>
      <c r="C141" s="107" t="s">
        <v>527</v>
      </c>
      <c r="D141" s="14" t="s">
        <v>552</v>
      </c>
      <c r="E141" s="108" t="str">
        <f>IF(LEN(D141)=3,CONCATENATE(D141,"0"),IF(LEN(D141)&gt;=4,CONCATENATE(LEFT(D141,3),"1"),D141))</f>
        <v>5300</v>
      </c>
      <c r="F141" s="50">
        <f>SUM(F142:F146)</f>
        <v>0</v>
      </c>
      <c r="G141" s="50">
        <f>SUM(G142:G146)</f>
        <v>0</v>
      </c>
      <c r="H141" s="50">
        <f>SUM(H142:H146)</f>
        <v>0</v>
      </c>
      <c r="I141" s="50">
        <f>SUM(I142:I146)</f>
        <v>0</v>
      </c>
      <c r="J141" s="50">
        <f>SUM(J142:J146)</f>
        <v>0</v>
      </c>
      <c r="K141" s="50">
        <f>SUM(K142:K146)</f>
        <v>0</v>
      </c>
      <c r="L141" s="50">
        <f>SUM(L142:L146)</f>
        <v>0</v>
      </c>
      <c r="M141" s="152">
        <f t="shared" ref="M141:R141" si="88">SUM(M142:M146)</f>
        <v>0</v>
      </c>
      <c r="N141" s="152"/>
      <c r="O141" s="152"/>
      <c r="P141" s="152"/>
      <c r="Q141" s="152"/>
      <c r="R141" s="152"/>
      <c r="S141" s="1"/>
      <c r="T141" s="1"/>
    </row>
    <row r="142" spans="1:31" ht="19.5" customHeight="1">
      <c r="A142" s="149" t="s">
        <v>553</v>
      </c>
      <c r="B142" s="150"/>
      <c r="C142" s="107" t="s">
        <v>527</v>
      </c>
      <c r="D142" s="14" t="s">
        <v>554</v>
      </c>
      <c r="E142" s="108" t="str">
        <f>IF(LEN(D142)=3,CONCATENATE(D142,"0"),IF(LEN(D142)&gt;=4,CONCATENATE(LEFT(D142,3),"1"),D142))</f>
        <v>5310</v>
      </c>
      <c r="F142" s="183" t="s">
        <v>505</v>
      </c>
      <c r="G142" s="183" t="s">
        <v>505</v>
      </c>
      <c r="H142" s="50"/>
      <c r="I142" s="50">
        <f>SUM(F142:H142)</f>
        <v>0</v>
      </c>
      <c r="J142" s="183" t="s">
        <v>505</v>
      </c>
      <c r="K142" s="183" t="s">
        <v>505</v>
      </c>
      <c r="L142" s="50"/>
      <c r="M142" s="152">
        <f t="shared" ref="M142:R142" si="89">SUM(J142:L142)</f>
        <v>0</v>
      </c>
      <c r="N142" s="152"/>
      <c r="O142" s="152"/>
      <c r="P142" s="152"/>
      <c r="Q142" s="152"/>
      <c r="R142" s="152"/>
      <c r="S142" s="1"/>
      <c r="T142" s="1"/>
    </row>
    <row r="143" spans="1:31" ht="12.75" customHeight="1">
      <c r="A143" s="149" t="s">
        <v>555</v>
      </c>
      <c r="B143" s="150"/>
      <c r="C143" s="107" t="s">
        <v>527</v>
      </c>
      <c r="D143" s="14" t="s">
        <v>556</v>
      </c>
      <c r="E143" s="108" t="str">
        <f>IF(LEN(D143)=3,CONCATENATE(D143,"0"),IF(LEN(D143)&gt;=4,CONCATENATE(LEFT(D143,3),"1"),D143))</f>
        <v>5320</v>
      </c>
      <c r="F143" s="50"/>
      <c r="G143" s="50"/>
      <c r="H143" s="50"/>
      <c r="I143" s="50">
        <f>SUM(F143:H143)</f>
        <v>0</v>
      </c>
      <c r="J143" s="50"/>
      <c r="K143" s="50"/>
      <c r="L143" s="50"/>
      <c r="M143" s="152">
        <f t="shared" ref="M143:R143" si="90">SUM(J143:L143)</f>
        <v>0</v>
      </c>
      <c r="N143" s="152"/>
      <c r="O143" s="152"/>
      <c r="P143" s="152"/>
      <c r="Q143" s="152"/>
      <c r="R143" s="152"/>
      <c r="S143" s="1"/>
      <c r="T143" s="1"/>
    </row>
    <row r="144" spans="1:31" ht="12.75" customHeight="1">
      <c r="A144" s="149" t="s">
        <v>557</v>
      </c>
      <c r="B144" s="150"/>
      <c r="C144" s="107" t="s">
        <v>527</v>
      </c>
      <c r="D144" s="14" t="s">
        <v>558</v>
      </c>
      <c r="E144" s="108" t="str">
        <f>IF(LEN(D144)=3,CONCATENATE(D144,"0"),IF(LEN(D144)&gt;=4,CONCATENATE(LEFT(D144,3),"1"),D144))</f>
        <v>5330</v>
      </c>
      <c r="F144" s="50"/>
      <c r="G144" s="50"/>
      <c r="H144" s="50"/>
      <c r="I144" s="50">
        <f>SUM(F144:H144)</f>
        <v>0</v>
      </c>
      <c r="J144" s="50"/>
      <c r="K144" s="50"/>
      <c r="L144" s="50"/>
      <c r="M144" s="152">
        <f t="shared" ref="M144:R144" si="91">SUM(J144:L144)</f>
        <v>0</v>
      </c>
      <c r="N144" s="152"/>
      <c r="O144" s="152"/>
      <c r="P144" s="152"/>
      <c r="Q144" s="152"/>
      <c r="R144" s="152"/>
      <c r="S144" s="1"/>
      <c r="T144" s="1"/>
    </row>
    <row r="145" spans="1:31" ht="12.75" customHeight="1">
      <c r="A145" s="149" t="s">
        <v>559</v>
      </c>
      <c r="B145" s="150"/>
      <c r="C145" s="107" t="s">
        <v>527</v>
      </c>
      <c r="D145" s="14" t="s">
        <v>560</v>
      </c>
      <c r="E145" s="108" t="str">
        <f>IF(LEN(D145)=3,CONCATENATE(D145,"0"),IF(LEN(D145)&gt;=4,CONCATENATE(LEFT(D145,3),"1"),D145))</f>
        <v>5340</v>
      </c>
      <c r="F145" s="50"/>
      <c r="G145" s="50"/>
      <c r="H145" s="50"/>
      <c r="I145" s="50">
        <f>SUM(F145:H145)</f>
        <v>0</v>
      </c>
      <c r="J145" s="50"/>
      <c r="K145" s="50"/>
      <c r="L145" s="50"/>
      <c r="M145" s="152">
        <f t="shared" ref="M145:R145" si="92">SUM(J145:L145)</f>
        <v>0</v>
      </c>
      <c r="N145" s="152"/>
      <c r="O145" s="152"/>
      <c r="P145" s="152"/>
      <c r="Q145" s="152"/>
      <c r="R145" s="152"/>
      <c r="S145" s="1"/>
      <c r="T145" s="1"/>
    </row>
    <row r="146" spans="1:31" ht="12.75" customHeight="1">
      <c r="A146" s="149" t="s">
        <v>561</v>
      </c>
      <c r="B146" s="150"/>
      <c r="C146" s="107" t="s">
        <v>527</v>
      </c>
      <c r="D146" s="14" t="s">
        <v>562</v>
      </c>
      <c r="E146" s="108" t="str">
        <f>IF(LEN(D146)=3,CONCATENATE(D146,"0"),IF(LEN(D146)&gt;=4,CONCATENATE(LEFT(D146,3),"1"),D146))</f>
        <v>5360</v>
      </c>
      <c r="F146" s="50"/>
      <c r="G146" s="50"/>
      <c r="H146" s="50"/>
      <c r="I146" s="50">
        <f>SUM(F146:H146)</f>
        <v>0</v>
      </c>
      <c r="J146" s="50"/>
      <c r="K146" s="50"/>
      <c r="L146" s="50"/>
      <c r="M146" s="152">
        <f t="shared" ref="M146:R146" si="93">SUM(J146:L146)</f>
        <v>0</v>
      </c>
      <c r="N146" s="152"/>
      <c r="O146" s="152"/>
      <c r="P146" s="152"/>
      <c r="Q146" s="152"/>
      <c r="R146" s="152"/>
      <c r="S146" s="1"/>
      <c r="T146" s="1"/>
    </row>
    <row r="147" spans="1:31" ht="12.75" customHeight="1">
      <c r="A147" s="149" t="s">
        <v>563</v>
      </c>
      <c r="B147" s="150"/>
      <c r="C147" s="107" t="s">
        <v>527</v>
      </c>
      <c r="D147" s="14" t="s">
        <v>564</v>
      </c>
      <c r="E147" s="108" t="str">
        <f>IF(LEN(D147)=3,CONCATENATE(D147,"0"),IF(LEN(D147)&gt;=4,CONCATENATE(LEFT(D147,3),"1"),D147))</f>
        <v>6000</v>
      </c>
      <c r="F147" s="50">
        <f>SUM(F123,F127,F128,F141)</f>
        <v>0</v>
      </c>
      <c r="G147" s="50">
        <f>SUM(G123,G127,G128,G141)</f>
        <v>0</v>
      </c>
      <c r="H147" s="50">
        <f>SUM(H123,H127,H128,H141)</f>
        <v>0</v>
      </c>
      <c r="I147" s="50">
        <f>SUM(I123,I127,I128,I141)</f>
        <v>0</v>
      </c>
      <c r="J147" s="50">
        <f>SUM(J123,J127,J128,J141)</f>
        <v>0</v>
      </c>
      <c r="K147" s="50">
        <f>SUM(K123,K127,K128,K141)</f>
        <v>0</v>
      </c>
      <c r="L147" s="50">
        <f>SUM(L123,L127,L128,L141)</f>
        <v>0</v>
      </c>
      <c r="M147" s="152">
        <f t="shared" ref="M147:R147" si="94">SUM(M123,M127,M128,M141)</f>
        <v>0</v>
      </c>
      <c r="N147" s="152"/>
      <c r="O147" s="152"/>
      <c r="P147" s="152"/>
      <c r="Q147" s="152"/>
      <c r="R147" s="152"/>
      <c r="S147" s="1"/>
      <c r="T147" s="1"/>
    </row>
    <row r="148" spans="1:31" ht="12.75" customHeight="1">
      <c r="A148" s="153" t="s">
        <v>565</v>
      </c>
      <c r="B148" s="154"/>
      <c r="C148" s="55"/>
      <c r="D148" s="29"/>
      <c r="E148" s="29"/>
      <c r="F148" s="49"/>
      <c r="G148" s="49"/>
      <c r="H148" s="49"/>
      <c r="I148" s="49"/>
      <c r="J148" s="49"/>
      <c r="K148" s="49"/>
      <c r="L148" s="49"/>
      <c r="M148" s="152"/>
      <c r="N148" s="152"/>
      <c r="O148" s="152"/>
      <c r="P148" s="152"/>
      <c r="Q148" s="152"/>
      <c r="R148" s="152"/>
      <c r="S148" s="1"/>
      <c r="T148" s="1"/>
      <c r="Y148" s="41"/>
      <c r="Z148" s="41"/>
      <c r="AA148" s="41"/>
      <c r="AB148" s="41"/>
      <c r="AC148" s="41"/>
      <c r="AD148" s="41"/>
      <c r="AE148" s="41"/>
    </row>
    <row r="149" spans="1:31" ht="19.5" customHeight="1">
      <c r="A149" s="149" t="s">
        <v>566</v>
      </c>
      <c r="B149" s="150"/>
      <c r="C149" s="107" t="s">
        <v>527</v>
      </c>
      <c r="D149" s="14" t="s">
        <v>567</v>
      </c>
      <c r="E149" s="108" t="str">
        <f>IF(LEN(D149)=3,CONCATENATE(D149,"0"),IF(LEN(D149)&gt;=4,CONCATENATE(LEFT(D149,3),"1"),D149))</f>
        <v>6200</v>
      </c>
      <c r="F149" s="50">
        <f>SUM(F150:F154)</f>
        <v>0</v>
      </c>
      <c r="G149" s="50">
        <f>SUM(G150:G154)</f>
        <v>57185.939999999944</v>
      </c>
      <c r="H149" s="50">
        <f>SUM(H150:H154)</f>
        <v>0</v>
      </c>
      <c r="I149" s="50">
        <f>SUM(I150:I154)</f>
        <v>57185.939999999944</v>
      </c>
      <c r="J149" s="50">
        <f>SUM(J150:J154)</f>
        <v>0</v>
      </c>
      <c r="K149" s="50">
        <f>SUM(K150:K154)</f>
        <v>98594.300000000279</v>
      </c>
      <c r="L149" s="50">
        <f>SUM(L150:L154)</f>
        <v>0</v>
      </c>
      <c r="M149" s="152">
        <f t="shared" ref="M149:R149" si="95">SUM(M150:M154)</f>
        <v>98594.300000000279</v>
      </c>
      <c r="N149" s="152"/>
      <c r="O149" s="152"/>
      <c r="P149" s="152"/>
      <c r="Q149" s="152"/>
      <c r="R149" s="152"/>
      <c r="S149" s="1"/>
      <c r="T149" s="1"/>
    </row>
    <row r="150" spans="1:31" ht="19.5" customHeight="1">
      <c r="A150" s="149" t="s">
        <v>568</v>
      </c>
      <c r="B150" s="150"/>
      <c r="C150" s="107" t="s">
        <v>527</v>
      </c>
      <c r="D150" s="14" t="s">
        <v>569</v>
      </c>
      <c r="E150" s="108" t="str">
        <f>IF(LEN(D150)=3,CONCATENATE(D150,"0"),IF(LEN(D150)&gt;=4,CONCATENATE(LEFT(D150,3),"1"),D150))</f>
        <v>6230</v>
      </c>
      <c r="F150" s="50"/>
      <c r="G150" s="50">
        <v>-3084976.12</v>
      </c>
      <c r="H150" s="50"/>
      <c r="I150" s="50">
        <f>SUM(F150:H150)</f>
        <v>-3084976.12</v>
      </c>
      <c r="J150" s="50"/>
      <c r="K150" s="50">
        <v>-3092422.84</v>
      </c>
      <c r="L150" s="50"/>
      <c r="M150" s="152">
        <f t="shared" ref="M150:R150" si="96">SUM(J150:L150)</f>
        <v>-3092422.84</v>
      </c>
      <c r="N150" s="152"/>
      <c r="O150" s="152"/>
      <c r="P150" s="152"/>
      <c r="Q150" s="152"/>
      <c r="R150" s="152"/>
      <c r="S150" s="1"/>
      <c r="T150" s="1"/>
    </row>
    <row r="151" spans="1:31" ht="12.75" customHeight="1">
      <c r="A151" s="149" t="s">
        <v>570</v>
      </c>
      <c r="B151" s="150"/>
      <c r="C151" s="107" t="s">
        <v>527</v>
      </c>
      <c r="D151" s="14" t="s">
        <v>571</v>
      </c>
      <c r="E151" s="108" t="str">
        <f>IF(LEN(D151)=3,CONCATENATE(D151,"0"),IF(LEN(D151)&gt;=4,CONCATENATE(LEFT(D151,3),"1"),D151))</f>
        <v>6231</v>
      </c>
      <c r="F151" s="183" t="s">
        <v>505</v>
      </c>
      <c r="G151" s="50">
        <v>3142162.06</v>
      </c>
      <c r="H151" s="50"/>
      <c r="I151" s="50">
        <f>SUM(F151:H151)</f>
        <v>3142162.06</v>
      </c>
      <c r="J151" s="183" t="s">
        <v>505</v>
      </c>
      <c r="K151" s="50">
        <v>3191017.14</v>
      </c>
      <c r="L151" s="50"/>
      <c r="M151" s="152">
        <f t="shared" ref="M151:R151" si="97">SUM(J151:L151)</f>
        <v>3191017.14</v>
      </c>
      <c r="N151" s="152"/>
      <c r="O151" s="152"/>
      <c r="P151" s="152"/>
      <c r="Q151" s="152"/>
      <c r="R151" s="152"/>
      <c r="S151" s="1"/>
      <c r="T151" s="1"/>
    </row>
    <row r="152" spans="1:31" ht="12.75" customHeight="1">
      <c r="A152" s="149" t="s">
        <v>572</v>
      </c>
      <c r="B152" s="150"/>
      <c r="C152" s="107" t="s">
        <v>527</v>
      </c>
      <c r="D152" s="14" t="s">
        <v>573</v>
      </c>
      <c r="E152" s="108" t="str">
        <f>IF(LEN(D152)=3,CONCATENATE(D152,"0"),IF(LEN(D152)&gt;=4,CONCATENATE(LEFT(D152,3),"1"),D152))</f>
        <v>6240</v>
      </c>
      <c r="F152" s="50"/>
      <c r="G152" s="50"/>
      <c r="H152" s="50"/>
      <c r="I152" s="50">
        <f>SUM(F152:H152)</f>
        <v>0</v>
      </c>
      <c r="J152" s="50"/>
      <c r="K152" s="50"/>
      <c r="L152" s="50"/>
      <c r="M152" s="152">
        <f t="shared" ref="M152:R152" si="98">SUM(J152:L152)</f>
        <v>0</v>
      </c>
      <c r="N152" s="152"/>
      <c r="O152" s="152"/>
      <c r="P152" s="152"/>
      <c r="Q152" s="152"/>
      <c r="R152" s="152"/>
      <c r="S152" s="1"/>
      <c r="T152" s="1"/>
    </row>
    <row r="153" spans="1:31" ht="12.75" customHeight="1">
      <c r="A153" s="149" t="s">
        <v>574</v>
      </c>
      <c r="B153" s="150"/>
      <c r="C153" s="107" t="s">
        <v>527</v>
      </c>
      <c r="D153" s="14" t="s">
        <v>575</v>
      </c>
      <c r="E153" s="108" t="str">
        <f>IF(LEN(D153)=3,CONCATENATE(D153,"0"),IF(LEN(D153)&gt;=4,CONCATENATE(LEFT(D153,3),"1"),D153))</f>
        <v>6250</v>
      </c>
      <c r="F153" s="50"/>
      <c r="G153" s="50"/>
      <c r="H153" s="50"/>
      <c r="I153" s="50">
        <f>SUM(F153:H153)</f>
        <v>0</v>
      </c>
      <c r="J153" s="50"/>
      <c r="K153" s="50"/>
      <c r="L153" s="50"/>
      <c r="M153" s="152">
        <f t="shared" ref="M153:R153" si="99">SUM(J153:L153)</f>
        <v>0</v>
      </c>
      <c r="N153" s="152"/>
      <c r="O153" s="152"/>
      <c r="P153" s="152"/>
      <c r="Q153" s="152"/>
      <c r="R153" s="152"/>
      <c r="S153" s="1"/>
      <c r="T153" s="1"/>
    </row>
    <row r="154" spans="1:31" ht="12.75" customHeight="1">
      <c r="A154" s="149" t="s">
        <v>576</v>
      </c>
      <c r="B154" s="150"/>
      <c r="C154" s="107" t="s">
        <v>527</v>
      </c>
      <c r="D154" s="14" t="s">
        <v>577</v>
      </c>
      <c r="E154" s="108" t="str">
        <f>IF(LEN(D154)=3,CONCATENATE(D154,"0"),IF(LEN(D154)&gt;=4,CONCATENATE(LEFT(D154,3),"1"),D154))</f>
        <v>6260</v>
      </c>
      <c r="F154" s="50"/>
      <c r="G154" s="50"/>
      <c r="H154" s="50"/>
      <c r="I154" s="50">
        <f>SUM(F154:H154)</f>
        <v>0</v>
      </c>
      <c r="J154" s="50"/>
      <c r="K154" s="50"/>
      <c r="L154" s="50"/>
      <c r="M154" s="152">
        <f t="shared" ref="M154:R154" si="100">SUM(J154:L154)</f>
        <v>0</v>
      </c>
      <c r="N154" s="152"/>
      <c r="O154" s="152"/>
      <c r="P154" s="152"/>
      <c r="Q154" s="152"/>
      <c r="R154" s="152"/>
      <c r="S154" s="1"/>
      <c r="T154" s="1"/>
    </row>
    <row r="155" spans="1:31" ht="12.75" customHeight="1">
      <c r="A155" s="149" t="s">
        <v>578</v>
      </c>
      <c r="B155" s="150"/>
      <c r="C155" s="107" t="s">
        <v>527</v>
      </c>
      <c r="D155" s="14" t="s">
        <v>579</v>
      </c>
      <c r="E155" s="108" t="str">
        <f>IF(LEN(D155)=3,CONCATENATE(D155,"0"),IF(LEN(D155)&gt;=4,CONCATENATE(LEFT(D155,3),"1"),D155))</f>
        <v>9000</v>
      </c>
      <c r="F155" s="50">
        <f>SUM(F147,F149)</f>
        <v>0</v>
      </c>
      <c r="G155" s="50">
        <f>SUM(G147,G149)</f>
        <v>57185.939999999944</v>
      </c>
      <c r="H155" s="50">
        <f>SUM(H147,H149)</f>
        <v>0</v>
      </c>
      <c r="I155" s="50">
        <f>SUM(I147,I149)</f>
        <v>57185.939999999944</v>
      </c>
      <c r="J155" s="50">
        <f>SUM(J147,J149)</f>
        <v>0</v>
      </c>
      <c r="K155" s="50">
        <f>SUM(K147,K149)</f>
        <v>98594.300000000279</v>
      </c>
      <c r="L155" s="50">
        <f>SUM(L147,L149)</f>
        <v>0</v>
      </c>
      <c r="M155" s="152">
        <f t="shared" ref="M155:R155" si="101">SUM(M147,M149)</f>
        <v>98594.300000000279</v>
      </c>
      <c r="N155" s="152"/>
      <c r="O155" s="152"/>
      <c r="P155" s="152"/>
      <c r="Q155" s="152"/>
      <c r="R155" s="152"/>
      <c r="S155" s="1"/>
      <c r="T155" s="1"/>
    </row>
    <row r="156" spans="1:31">
      <c r="A156" s="11" t="s">
        <v>15</v>
      </c>
      <c r="B156" s="11"/>
      <c r="C156" s="11"/>
    </row>
    <row r="157" spans="1:31">
      <c r="J157" s="1"/>
      <c r="K157" s="1"/>
      <c r="L157" s="1"/>
      <c r="M157" s="1"/>
      <c r="N157" s="1"/>
      <c r="O157" s="1"/>
      <c r="P157" s="1"/>
      <c r="Q157" s="1"/>
      <c r="R157" s="1"/>
    </row>
    <row r="158" spans="1:31" s="25" customFormat="1">
      <c r="A158" s="148" t="s">
        <v>16</v>
      </c>
      <c r="B158" s="148"/>
      <c r="C158" s="148"/>
      <c r="D158" s="148"/>
      <c r="E158" s="98"/>
      <c r="F158" s="51">
        <f>F115-F155</f>
        <v>0</v>
      </c>
      <c r="G158" s="51">
        <f>G115-G155</f>
        <v>3141.6000000001222</v>
      </c>
      <c r="H158" s="51">
        <f>H115-H155</f>
        <v>0</v>
      </c>
      <c r="I158" s="51">
        <f>I115-I155</f>
        <v>3141.6000000001222</v>
      </c>
      <c r="J158" s="51">
        <f>J115-J155</f>
        <v>0</v>
      </c>
      <c r="K158" s="51">
        <f>K115-K155</f>
        <v>3141.5999999998603</v>
      </c>
      <c r="L158" s="51">
        <f>L115-L155</f>
        <v>0</v>
      </c>
      <c r="M158" s="145">
        <f t="shared" ref="M158:R158" si="102">M115-M155</f>
        <v>3141.5999999998603</v>
      </c>
      <c r="N158" s="146"/>
      <c r="O158" s="146"/>
      <c r="P158" s="146"/>
      <c r="Q158" s="146"/>
      <c r="R158" s="147"/>
      <c r="Y158"/>
      <c r="Z158"/>
      <c r="AA158"/>
      <c r="AB158"/>
      <c r="AC158"/>
      <c r="AD158"/>
      <c r="AE158"/>
    </row>
    <row r="159" spans="1:31">
      <c r="Y159" s="25"/>
      <c r="Z159" s="25"/>
      <c r="AA159" s="25"/>
      <c r="AB159" s="25"/>
      <c r="AC159" s="25"/>
      <c r="AD159" s="25"/>
      <c r="AE159" s="25"/>
    </row>
  </sheetData>
  <mergeCells count="316">
    <mergeCell ref="A155:B155"/>
    <mergeCell ref="M155:R155"/>
    <mergeCell ref="A152:B152"/>
    <mergeCell ref="M152:R152"/>
    <mergeCell ref="A153:B153"/>
    <mergeCell ref="M153:R153"/>
    <mergeCell ref="A154:B154"/>
    <mergeCell ref="M154:R154"/>
    <mergeCell ref="A149:B149"/>
    <mergeCell ref="M149:R149"/>
    <mergeCell ref="A150:B150"/>
    <mergeCell ref="M150:R150"/>
    <mergeCell ref="A151:B151"/>
    <mergeCell ref="M151:R151"/>
    <mergeCell ref="A146:B146"/>
    <mergeCell ref="M146:R146"/>
    <mergeCell ref="A147:B147"/>
    <mergeCell ref="M147:R147"/>
    <mergeCell ref="A148:B148"/>
    <mergeCell ref="M148:R148"/>
    <mergeCell ref="A143:B143"/>
    <mergeCell ref="M143:R143"/>
    <mergeCell ref="A144:B144"/>
    <mergeCell ref="M144:R144"/>
    <mergeCell ref="A145:B145"/>
    <mergeCell ref="M145:R145"/>
    <mergeCell ref="A140:B140"/>
    <mergeCell ref="M140:R140"/>
    <mergeCell ref="A141:B141"/>
    <mergeCell ref="M141:R141"/>
    <mergeCell ref="A142:B142"/>
    <mergeCell ref="M142:R142"/>
    <mergeCell ref="H137:H139"/>
    <mergeCell ref="I137:I139"/>
    <mergeCell ref="J137:J139"/>
    <mergeCell ref="K137:K139"/>
    <mergeCell ref="L137:L139"/>
    <mergeCell ref="M137:R139"/>
    <mergeCell ref="A133:B133"/>
    <mergeCell ref="M133:R133"/>
    <mergeCell ref="A134:B134"/>
    <mergeCell ref="M134:R134"/>
    <mergeCell ref="A136:B139"/>
    <mergeCell ref="D136:D139"/>
    <mergeCell ref="F136:I136"/>
    <mergeCell ref="J136:R136"/>
    <mergeCell ref="F137:F139"/>
    <mergeCell ref="G137:G139"/>
    <mergeCell ref="A130:B130"/>
    <mergeCell ref="M130:R130"/>
    <mergeCell ref="A131:B131"/>
    <mergeCell ref="M131:R131"/>
    <mergeCell ref="A132:B132"/>
    <mergeCell ref="M132:R132"/>
    <mergeCell ref="A127:B127"/>
    <mergeCell ref="M127:R127"/>
    <mergeCell ref="A128:B128"/>
    <mergeCell ref="M128:R128"/>
    <mergeCell ref="A129:B129"/>
    <mergeCell ref="M129:R129"/>
    <mergeCell ref="A124:B124"/>
    <mergeCell ref="M124:R124"/>
    <mergeCell ref="A125:B125"/>
    <mergeCell ref="M125:R125"/>
    <mergeCell ref="A126:B126"/>
    <mergeCell ref="M126:R126"/>
    <mergeCell ref="A121:B121"/>
    <mergeCell ref="M121:R121"/>
    <mergeCell ref="A122:B122"/>
    <mergeCell ref="M122:R122"/>
    <mergeCell ref="A123:B123"/>
    <mergeCell ref="M123:R123"/>
    <mergeCell ref="H118:H120"/>
    <mergeCell ref="I118:I120"/>
    <mergeCell ref="J118:J120"/>
    <mergeCell ref="K118:K120"/>
    <mergeCell ref="L118:L120"/>
    <mergeCell ref="M118:R120"/>
    <mergeCell ref="A114:B114"/>
    <mergeCell ref="M114:R114"/>
    <mergeCell ref="A115:B115"/>
    <mergeCell ref="M115:R115"/>
    <mergeCell ref="A117:B120"/>
    <mergeCell ref="D117:D120"/>
    <mergeCell ref="F117:I117"/>
    <mergeCell ref="J117:R117"/>
    <mergeCell ref="F118:F120"/>
    <mergeCell ref="G118:G120"/>
    <mergeCell ref="A111:B111"/>
    <mergeCell ref="M111:R111"/>
    <mergeCell ref="A112:B112"/>
    <mergeCell ref="M112:R112"/>
    <mergeCell ref="A113:B113"/>
    <mergeCell ref="M113:R113"/>
    <mergeCell ref="A108:B108"/>
    <mergeCell ref="M108:R108"/>
    <mergeCell ref="A109:B109"/>
    <mergeCell ref="M109:R109"/>
    <mergeCell ref="A110:B110"/>
    <mergeCell ref="M110:R110"/>
    <mergeCell ref="A105:B105"/>
    <mergeCell ref="M105:R105"/>
    <mergeCell ref="A106:B106"/>
    <mergeCell ref="M106:R106"/>
    <mergeCell ref="A107:B107"/>
    <mergeCell ref="M107:R107"/>
    <mergeCell ref="A102:B102"/>
    <mergeCell ref="M102:R102"/>
    <mergeCell ref="A103:B103"/>
    <mergeCell ref="M103:R103"/>
    <mergeCell ref="A104:B104"/>
    <mergeCell ref="M104:R104"/>
    <mergeCell ref="A99:B99"/>
    <mergeCell ref="M99:R99"/>
    <mergeCell ref="A100:B100"/>
    <mergeCell ref="M100:R100"/>
    <mergeCell ref="A101:B101"/>
    <mergeCell ref="M101:R101"/>
    <mergeCell ref="A96:B96"/>
    <mergeCell ref="M96:R96"/>
    <mergeCell ref="A97:B97"/>
    <mergeCell ref="M97:R97"/>
    <mergeCell ref="A98:B98"/>
    <mergeCell ref="M98:R98"/>
    <mergeCell ref="J92:J94"/>
    <mergeCell ref="K92:K94"/>
    <mergeCell ref="L92:L94"/>
    <mergeCell ref="M92:R94"/>
    <mergeCell ref="A95:B95"/>
    <mergeCell ref="M95:R95"/>
    <mergeCell ref="A89:B89"/>
    <mergeCell ref="M89:R89"/>
    <mergeCell ref="A91:B94"/>
    <mergeCell ref="D91:D94"/>
    <mergeCell ref="F91:I91"/>
    <mergeCell ref="J91:R91"/>
    <mergeCell ref="F92:F94"/>
    <mergeCell ref="G92:G94"/>
    <mergeCell ref="H92:H94"/>
    <mergeCell ref="I92:I94"/>
    <mergeCell ref="A86:B86"/>
    <mergeCell ref="M86:R86"/>
    <mergeCell ref="A87:B87"/>
    <mergeCell ref="M87:R87"/>
    <mergeCell ref="A88:B88"/>
    <mergeCell ref="M88:R88"/>
    <mergeCell ref="A83:B83"/>
    <mergeCell ref="M83:R83"/>
    <mergeCell ref="A84:B84"/>
    <mergeCell ref="M84:R84"/>
    <mergeCell ref="A85:B85"/>
    <mergeCell ref="M85:R85"/>
    <mergeCell ref="A80:B80"/>
    <mergeCell ref="M80:R80"/>
    <mergeCell ref="A81:B81"/>
    <mergeCell ref="M81:R81"/>
    <mergeCell ref="A82:B82"/>
    <mergeCell ref="M82:R82"/>
    <mergeCell ref="A77:B77"/>
    <mergeCell ref="M77:R77"/>
    <mergeCell ref="A78:B78"/>
    <mergeCell ref="M78:R78"/>
    <mergeCell ref="A79:B79"/>
    <mergeCell ref="M79:R79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A68:B68"/>
    <mergeCell ref="M68:R68"/>
    <mergeCell ref="A69:B69"/>
    <mergeCell ref="M69:R69"/>
    <mergeCell ref="A70:B70"/>
    <mergeCell ref="M70:R70"/>
    <mergeCell ref="J64:J66"/>
    <mergeCell ref="K64:K66"/>
    <mergeCell ref="L64:L66"/>
    <mergeCell ref="M64:R66"/>
    <mergeCell ref="A67:B67"/>
    <mergeCell ref="M67:R67"/>
    <mergeCell ref="A61:B61"/>
    <mergeCell ref="M61:R61"/>
    <mergeCell ref="A63:B66"/>
    <mergeCell ref="D63:D66"/>
    <mergeCell ref="F63:I63"/>
    <mergeCell ref="J63:R63"/>
    <mergeCell ref="F64:F66"/>
    <mergeCell ref="G64:G66"/>
    <mergeCell ref="H64:H66"/>
    <mergeCell ref="I64:I66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L38:L40"/>
    <mergeCell ref="M38:R40"/>
    <mergeCell ref="A41:B41"/>
    <mergeCell ref="M41:R41"/>
    <mergeCell ref="A42:B42"/>
    <mergeCell ref="M42:R42"/>
    <mergeCell ref="A37:B40"/>
    <mergeCell ref="D37:D40"/>
    <mergeCell ref="F37:I37"/>
    <mergeCell ref="J37:R37"/>
    <mergeCell ref="F38:F40"/>
    <mergeCell ref="G38:G40"/>
    <mergeCell ref="H38:H40"/>
    <mergeCell ref="I38:I40"/>
    <mergeCell ref="J38:J40"/>
    <mergeCell ref="K38:K40"/>
    <mergeCell ref="A33:B33"/>
    <mergeCell ref="M33:R33"/>
    <mergeCell ref="A34:B34"/>
    <mergeCell ref="M34:R34"/>
    <mergeCell ref="A35:B35"/>
    <mergeCell ref="M35:R35"/>
    <mergeCell ref="A30:B30"/>
    <mergeCell ref="M30:R30"/>
    <mergeCell ref="A31:B31"/>
    <mergeCell ref="M31:R31"/>
    <mergeCell ref="A32:B32"/>
    <mergeCell ref="M32:R32"/>
    <mergeCell ref="A27:B27"/>
    <mergeCell ref="M27:R27"/>
    <mergeCell ref="A28:B28"/>
    <mergeCell ref="M28:R28"/>
    <mergeCell ref="A29:B29"/>
    <mergeCell ref="M29:R29"/>
    <mergeCell ref="A24:B24"/>
    <mergeCell ref="M24:R24"/>
    <mergeCell ref="A25:B25"/>
    <mergeCell ref="M25:R25"/>
    <mergeCell ref="A26:B26"/>
    <mergeCell ref="M26:R26"/>
    <mergeCell ref="A21:B21"/>
    <mergeCell ref="M21:R21"/>
    <mergeCell ref="A22:B22"/>
    <mergeCell ref="M22:R22"/>
    <mergeCell ref="A23:B23"/>
    <mergeCell ref="M23:R23"/>
    <mergeCell ref="L16:L18"/>
    <mergeCell ref="M16:R18"/>
    <mergeCell ref="A19:B19"/>
    <mergeCell ref="M19:R19"/>
    <mergeCell ref="A20:B20"/>
    <mergeCell ref="M20:R20"/>
    <mergeCell ref="A15:B18"/>
    <mergeCell ref="D15:D18"/>
    <mergeCell ref="F15:I15"/>
    <mergeCell ref="J15:R15"/>
    <mergeCell ref="F16:F18"/>
    <mergeCell ref="G16:G18"/>
    <mergeCell ref="H16:H18"/>
    <mergeCell ref="I16:I18"/>
    <mergeCell ref="J16:J18"/>
    <mergeCell ref="K16:K18"/>
    <mergeCell ref="B6:J6"/>
    <mergeCell ref="M158:R158"/>
    <mergeCell ref="A158:D158"/>
    <mergeCell ref="A1:R1"/>
    <mergeCell ref="F4:G4"/>
    <mergeCell ref="B7:J7"/>
    <mergeCell ref="M4:R4"/>
    <mergeCell ref="M5:R5"/>
    <mergeCell ref="M3:R3"/>
    <mergeCell ref="B11:J11"/>
    <mergeCell ref="M11:R11"/>
    <mergeCell ref="M6:R6"/>
    <mergeCell ref="M8:R8"/>
    <mergeCell ref="M9:R9"/>
    <mergeCell ref="M10:R10"/>
    <mergeCell ref="M7:R7"/>
    <mergeCell ref="A2:R2"/>
    <mergeCell ref="B8:J8"/>
    <mergeCell ref="B9:J10"/>
    <mergeCell ref="B12:J12"/>
  </mergeCells>
  <phoneticPr fontId="2" type="noConversion"/>
  <pageMargins left="0.39370078740157483" right="0.39370078740157483" top="0.39370078740157483" bottom="0.39370078740157483" header="0.19685039370078741" footer="0.19685039370078741"/>
  <pageSetup paperSize="9" orientation="landscape" horizontalDpi="300" verticalDpi="300" r:id="rId1"/>
  <headerFooter alignWithMargins="0"/>
  <rowBreaks count="5" manualBreakCount="5">
    <brk id="35" max="17" man="1"/>
    <brk id="61" max="17" man="1"/>
    <brk id="89" max="17" man="1"/>
    <brk id="115" max="17" man="1"/>
    <brk id="13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J54"/>
  <sheetViews>
    <sheetView showGridLines="0" topLeftCell="B1" workbookViewId="0">
      <selection activeCell="I39" sqref="I39"/>
    </sheetView>
  </sheetViews>
  <sheetFormatPr defaultRowHeight="12.75"/>
  <cols>
    <col min="1" max="1" width="9.140625" hidden="1" customWidth="1"/>
    <col min="2" max="2" width="6.7109375" customWidth="1"/>
    <col min="3" max="3" width="7.140625" customWidth="1"/>
    <col min="4" max="4" width="12.85546875" customWidth="1"/>
    <col min="5" max="5" width="1.42578125" customWidth="1"/>
    <col min="6" max="6" width="11.42578125" customWidth="1"/>
    <col min="7" max="7" width="1.42578125" customWidth="1"/>
    <col min="8" max="8" width="7.28515625" customWidth="1"/>
    <col min="9" max="9" width="5.7109375" customWidth="1"/>
    <col min="10" max="10" width="2.85546875" customWidth="1"/>
    <col min="11" max="11" width="11.42578125" customWidth="1"/>
    <col min="12" max="12" width="5.7109375" customWidth="1"/>
    <col min="13" max="13" width="2.85546875" customWidth="1"/>
    <col min="14" max="15" width="5.7109375" customWidth="1"/>
    <col min="16" max="16" width="1.42578125" customWidth="1"/>
    <col min="17" max="18" width="7.140625" customWidth="1"/>
    <col min="19" max="19" width="1.42578125" customWidth="1"/>
    <col min="20" max="20" width="5.7109375" customWidth="1"/>
    <col min="21" max="22" width="14.28515625" customWidth="1"/>
  </cols>
  <sheetData>
    <row r="1" spans="1:27">
      <c r="B1" s="17"/>
      <c r="C1" s="17"/>
      <c r="D1" s="17"/>
      <c r="E1" s="17"/>
      <c r="F1" s="17"/>
      <c r="G1" s="17"/>
      <c r="H1" s="17"/>
      <c r="I1" s="17"/>
      <c r="J1" s="18"/>
      <c r="K1" s="18"/>
      <c r="U1" s="7"/>
      <c r="V1" s="13" t="s">
        <v>581</v>
      </c>
    </row>
    <row r="2" spans="1:27" ht="15">
      <c r="B2" s="10"/>
      <c r="C2" s="19"/>
      <c r="D2" s="19"/>
      <c r="E2" s="19"/>
      <c r="F2" s="19"/>
      <c r="G2" s="19"/>
      <c r="H2" s="19"/>
      <c r="I2" s="19"/>
      <c r="J2" s="18"/>
      <c r="K2" s="18"/>
      <c r="L2" s="20" t="s">
        <v>11</v>
      </c>
      <c r="M2" s="20"/>
      <c r="N2" s="20"/>
      <c r="O2" s="6"/>
      <c r="P2" s="6"/>
      <c r="Q2" s="6"/>
      <c r="R2" s="6"/>
      <c r="S2" s="6"/>
      <c r="T2" s="6"/>
      <c r="U2" s="6"/>
      <c r="V2" s="8"/>
      <c r="W2" s="6"/>
      <c r="X2" s="6"/>
      <c r="Y2" s="6"/>
      <c r="Z2" s="6"/>
      <c r="AA2" s="9"/>
    </row>
    <row r="3" spans="1:27" ht="15">
      <c r="B3" s="159" t="s">
        <v>12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6"/>
      <c r="X3" s="6"/>
      <c r="Y3" s="6"/>
      <c r="Z3" s="6"/>
      <c r="AA3" s="9"/>
    </row>
    <row r="4" spans="1:27">
      <c r="B4" s="9"/>
      <c r="C4" s="9"/>
      <c r="D4" s="9"/>
      <c r="E4" s="9"/>
      <c r="F4" s="9"/>
      <c r="G4" s="9"/>
      <c r="H4" s="9"/>
      <c r="I4" s="9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Y4" s="6"/>
      <c r="Z4" s="6"/>
      <c r="AA4" s="9"/>
    </row>
    <row r="5" spans="1:27" s="26" customFormat="1">
      <c r="B5" s="161" t="s">
        <v>38</v>
      </c>
      <c r="C5" s="170" t="s">
        <v>37</v>
      </c>
      <c r="D5" s="171"/>
      <c r="E5" s="171"/>
      <c r="F5" s="171"/>
      <c r="G5" s="171"/>
      <c r="H5" s="172"/>
      <c r="I5" s="163" t="s">
        <v>39</v>
      </c>
      <c r="J5" s="176" t="s">
        <v>40</v>
      </c>
      <c r="K5" s="177"/>
      <c r="L5" s="177"/>
      <c r="M5" s="177"/>
      <c r="N5" s="177"/>
      <c r="O5" s="177"/>
      <c r="P5" s="177"/>
      <c r="Q5" s="161"/>
      <c r="R5" s="163" t="s">
        <v>6</v>
      </c>
      <c r="S5" s="163"/>
      <c r="T5" s="163"/>
      <c r="U5" s="163"/>
      <c r="V5" s="176"/>
      <c r="Y5" s="27"/>
      <c r="Z5" s="27"/>
      <c r="AA5" s="28"/>
    </row>
    <row r="6" spans="1:27" s="26" customFormat="1" ht="33.75">
      <c r="B6" s="162"/>
      <c r="C6" s="173"/>
      <c r="D6" s="174"/>
      <c r="E6" s="174"/>
      <c r="F6" s="174"/>
      <c r="G6" s="174"/>
      <c r="H6" s="175"/>
      <c r="I6" s="164"/>
      <c r="J6" s="176" t="s">
        <v>24</v>
      </c>
      <c r="K6" s="161"/>
      <c r="L6" s="176" t="s">
        <v>25</v>
      </c>
      <c r="M6" s="177"/>
      <c r="N6" s="161"/>
      <c r="O6" s="176" t="s">
        <v>13</v>
      </c>
      <c r="P6" s="177"/>
      <c r="Q6" s="161"/>
      <c r="R6" s="176" t="s">
        <v>24</v>
      </c>
      <c r="S6" s="177"/>
      <c r="T6" s="161"/>
      <c r="U6" s="32" t="s">
        <v>25</v>
      </c>
      <c r="V6" s="42" t="s">
        <v>13</v>
      </c>
      <c r="Y6" s="27"/>
      <c r="Z6" s="27"/>
      <c r="AA6" s="28"/>
    </row>
    <row r="7" spans="1:27" s="26" customFormat="1">
      <c r="B7" s="46">
        <v>1</v>
      </c>
      <c r="C7" s="164">
        <v>2</v>
      </c>
      <c r="D7" s="164"/>
      <c r="E7" s="164"/>
      <c r="F7" s="164"/>
      <c r="G7" s="164"/>
      <c r="H7" s="164"/>
      <c r="I7" s="43">
        <v>3</v>
      </c>
      <c r="J7" s="164">
        <v>4</v>
      </c>
      <c r="K7" s="164"/>
      <c r="L7" s="164">
        <v>5</v>
      </c>
      <c r="M7" s="164"/>
      <c r="N7" s="164"/>
      <c r="O7" s="164">
        <v>6</v>
      </c>
      <c r="P7" s="164"/>
      <c r="Q7" s="164"/>
      <c r="R7" s="164">
        <v>7</v>
      </c>
      <c r="S7" s="164"/>
      <c r="T7" s="164"/>
      <c r="U7" s="43">
        <v>8</v>
      </c>
      <c r="V7" s="48">
        <v>9</v>
      </c>
      <c r="Y7" s="27"/>
      <c r="Z7" s="27"/>
      <c r="AA7" s="28"/>
    </row>
    <row r="8" spans="1:27" ht="12.75" customHeight="1">
      <c r="A8" s="18" t="s">
        <v>582</v>
      </c>
      <c r="B8" s="47" t="s">
        <v>583</v>
      </c>
      <c r="C8" s="167" t="s">
        <v>584</v>
      </c>
      <c r="D8" s="168"/>
      <c r="E8" s="168"/>
      <c r="F8" s="168"/>
      <c r="G8" s="168"/>
      <c r="H8" s="169"/>
      <c r="I8" s="33" t="s">
        <v>255</v>
      </c>
      <c r="J8" s="165"/>
      <c r="K8" s="166"/>
      <c r="L8" s="156"/>
      <c r="M8" s="157"/>
      <c r="N8" s="158"/>
      <c r="O8" s="156">
        <f>SUM(J8:N8)</f>
        <v>0</v>
      </c>
      <c r="P8" s="157"/>
      <c r="Q8" s="158"/>
      <c r="R8" s="156"/>
      <c r="S8" s="157"/>
      <c r="T8" s="158"/>
      <c r="U8" s="52"/>
      <c r="V8" s="54">
        <f>SUM(R8:U8)</f>
        <v>0</v>
      </c>
      <c r="W8" s="6"/>
      <c r="X8" s="6"/>
      <c r="Y8" s="6"/>
      <c r="Z8" s="6"/>
      <c r="AA8" s="9"/>
    </row>
    <row r="9" spans="1:27" ht="22.5" customHeight="1">
      <c r="A9" s="18" t="s">
        <v>582</v>
      </c>
      <c r="B9" s="47" t="s">
        <v>585</v>
      </c>
      <c r="C9" s="167" t="s">
        <v>586</v>
      </c>
      <c r="D9" s="168"/>
      <c r="E9" s="168"/>
      <c r="F9" s="168"/>
      <c r="G9" s="168"/>
      <c r="H9" s="169"/>
      <c r="I9" s="33" t="s">
        <v>260</v>
      </c>
      <c r="J9" s="165"/>
      <c r="K9" s="166"/>
      <c r="L9" s="156"/>
      <c r="M9" s="157"/>
      <c r="N9" s="158"/>
      <c r="O9" s="156">
        <f>SUM(J9:N9)</f>
        <v>0</v>
      </c>
      <c r="P9" s="157"/>
      <c r="Q9" s="158"/>
      <c r="R9" s="156"/>
      <c r="S9" s="157"/>
      <c r="T9" s="158"/>
      <c r="U9" s="52"/>
      <c r="V9" s="54">
        <f>SUM(R9:U9)</f>
        <v>0</v>
      </c>
      <c r="W9" s="6"/>
      <c r="X9" s="6"/>
      <c r="Y9" s="6"/>
      <c r="Z9" s="6"/>
      <c r="AA9" s="9"/>
    </row>
    <row r="10" spans="1:27" ht="12.75" customHeight="1">
      <c r="A10" s="18" t="s">
        <v>582</v>
      </c>
      <c r="B10" s="47" t="s">
        <v>587</v>
      </c>
      <c r="C10" s="167" t="s">
        <v>588</v>
      </c>
      <c r="D10" s="168"/>
      <c r="E10" s="168"/>
      <c r="F10" s="168"/>
      <c r="G10" s="168"/>
      <c r="H10" s="169"/>
      <c r="I10" s="33" t="s">
        <v>265</v>
      </c>
      <c r="J10" s="165"/>
      <c r="K10" s="166"/>
      <c r="L10" s="156"/>
      <c r="M10" s="157"/>
      <c r="N10" s="158"/>
      <c r="O10" s="156">
        <f>SUM(J10:N10)</f>
        <v>0</v>
      </c>
      <c r="P10" s="157"/>
      <c r="Q10" s="158"/>
      <c r="R10" s="156"/>
      <c r="S10" s="157"/>
      <c r="T10" s="158"/>
      <c r="U10" s="52"/>
      <c r="V10" s="54">
        <f>SUM(R10:U10)</f>
        <v>0</v>
      </c>
      <c r="W10" s="6"/>
      <c r="X10" s="6"/>
      <c r="Y10" s="6"/>
      <c r="Z10" s="6"/>
      <c r="AA10" s="9"/>
    </row>
    <row r="11" spans="1:27" ht="22.5" customHeight="1">
      <c r="A11" s="18" t="s">
        <v>582</v>
      </c>
      <c r="B11" s="47" t="s">
        <v>589</v>
      </c>
      <c r="C11" s="167" t="s">
        <v>590</v>
      </c>
      <c r="D11" s="168"/>
      <c r="E11" s="168"/>
      <c r="F11" s="168"/>
      <c r="G11" s="168"/>
      <c r="H11" s="169"/>
      <c r="I11" s="33" t="s">
        <v>418</v>
      </c>
      <c r="J11" s="165"/>
      <c r="K11" s="166"/>
      <c r="L11" s="156"/>
      <c r="M11" s="157"/>
      <c r="N11" s="158"/>
      <c r="O11" s="156">
        <f>SUM(J11:N11)</f>
        <v>0</v>
      </c>
      <c r="P11" s="157"/>
      <c r="Q11" s="158"/>
      <c r="R11" s="156"/>
      <c r="S11" s="157"/>
      <c r="T11" s="158"/>
      <c r="U11" s="52"/>
      <c r="V11" s="54">
        <f>SUM(R11:U11)</f>
        <v>0</v>
      </c>
      <c r="W11" s="6"/>
      <c r="X11" s="6"/>
      <c r="Y11" s="6"/>
      <c r="Z11" s="6"/>
      <c r="AA11" s="9"/>
    </row>
    <row r="12" spans="1:27" ht="22.5" customHeight="1">
      <c r="A12" s="18" t="s">
        <v>582</v>
      </c>
      <c r="B12" s="47" t="s">
        <v>591</v>
      </c>
      <c r="C12" s="167" t="s">
        <v>592</v>
      </c>
      <c r="D12" s="168"/>
      <c r="E12" s="168"/>
      <c r="F12" s="168"/>
      <c r="G12" s="168"/>
      <c r="H12" s="169"/>
      <c r="I12" s="33" t="s">
        <v>267</v>
      </c>
      <c r="J12" s="165"/>
      <c r="K12" s="166"/>
      <c r="L12" s="156"/>
      <c r="M12" s="157"/>
      <c r="N12" s="158"/>
      <c r="O12" s="156">
        <f>SUM(J12:N12)</f>
        <v>0</v>
      </c>
      <c r="P12" s="157"/>
      <c r="Q12" s="158"/>
      <c r="R12" s="156"/>
      <c r="S12" s="157"/>
      <c r="T12" s="158"/>
      <c r="U12" s="52"/>
      <c r="V12" s="54">
        <f>SUM(R12:U12)</f>
        <v>0</v>
      </c>
      <c r="W12" s="6"/>
      <c r="X12" s="6"/>
      <c r="Y12" s="6"/>
      <c r="Z12" s="6"/>
      <c r="AA12" s="9"/>
    </row>
    <row r="13" spans="1:27" ht="22.5" customHeight="1">
      <c r="A13" s="18" t="s">
        <v>582</v>
      </c>
      <c r="B13" s="47" t="s">
        <v>593</v>
      </c>
      <c r="C13" s="167" t="s">
        <v>594</v>
      </c>
      <c r="D13" s="168"/>
      <c r="E13" s="168"/>
      <c r="F13" s="168"/>
      <c r="G13" s="168"/>
      <c r="H13" s="169"/>
      <c r="I13" s="33" t="s">
        <v>276</v>
      </c>
      <c r="J13" s="165"/>
      <c r="K13" s="166"/>
      <c r="L13" s="156"/>
      <c r="M13" s="157"/>
      <c r="N13" s="158"/>
      <c r="O13" s="156">
        <f>SUM(J13:N13)</f>
        <v>0</v>
      </c>
      <c r="P13" s="157"/>
      <c r="Q13" s="158"/>
      <c r="R13" s="156"/>
      <c r="S13" s="157"/>
      <c r="T13" s="158"/>
      <c r="U13" s="52"/>
      <c r="V13" s="54">
        <f>SUM(R13:U13)</f>
        <v>0</v>
      </c>
      <c r="W13" s="6"/>
      <c r="X13" s="6"/>
      <c r="Y13" s="6"/>
      <c r="Z13" s="6"/>
      <c r="AA13" s="9"/>
    </row>
    <row r="14" spans="1:27" ht="22.5" customHeight="1">
      <c r="A14" s="18" t="s">
        <v>582</v>
      </c>
      <c r="B14" s="47" t="s">
        <v>595</v>
      </c>
      <c r="C14" s="167" t="s">
        <v>596</v>
      </c>
      <c r="D14" s="168"/>
      <c r="E14" s="168"/>
      <c r="F14" s="168"/>
      <c r="G14" s="168"/>
      <c r="H14" s="169"/>
      <c r="I14" s="33" t="s">
        <v>438</v>
      </c>
      <c r="J14" s="165"/>
      <c r="K14" s="166"/>
      <c r="L14" s="156"/>
      <c r="M14" s="157"/>
      <c r="N14" s="158"/>
      <c r="O14" s="156">
        <f>SUM(J14:N14)</f>
        <v>0</v>
      </c>
      <c r="P14" s="157"/>
      <c r="Q14" s="158"/>
      <c r="R14" s="156"/>
      <c r="S14" s="157"/>
      <c r="T14" s="158"/>
      <c r="U14" s="52"/>
      <c r="V14" s="54">
        <f>SUM(R14:U14)</f>
        <v>0</v>
      </c>
      <c r="W14" s="6"/>
      <c r="X14" s="6"/>
      <c r="Y14" s="6"/>
      <c r="Z14" s="6"/>
      <c r="AA14" s="9"/>
    </row>
    <row r="15" spans="1:27" ht="12.75" customHeight="1">
      <c r="A15" s="18" t="s">
        <v>582</v>
      </c>
      <c r="B15" s="47" t="s">
        <v>597</v>
      </c>
      <c r="C15" s="167" t="s">
        <v>598</v>
      </c>
      <c r="D15" s="168"/>
      <c r="E15" s="168"/>
      <c r="F15" s="168"/>
      <c r="G15" s="168"/>
      <c r="H15" s="169"/>
      <c r="I15" s="33" t="s">
        <v>278</v>
      </c>
      <c r="J15" s="165"/>
      <c r="K15" s="166"/>
      <c r="L15" s="156"/>
      <c r="M15" s="157"/>
      <c r="N15" s="158"/>
      <c r="O15" s="156">
        <f>SUM(J15:N15)</f>
        <v>0</v>
      </c>
      <c r="P15" s="157"/>
      <c r="Q15" s="158"/>
      <c r="R15" s="156"/>
      <c r="S15" s="157"/>
      <c r="T15" s="158"/>
      <c r="U15" s="52"/>
      <c r="V15" s="54">
        <f>SUM(R15:U15)</f>
        <v>0</v>
      </c>
      <c r="W15" s="6"/>
      <c r="X15" s="6"/>
      <c r="Y15" s="6"/>
      <c r="Z15" s="6"/>
      <c r="AA15" s="9"/>
    </row>
    <row r="16" spans="1:27" ht="22.5" customHeight="1">
      <c r="A16" s="18" t="s">
        <v>582</v>
      </c>
      <c r="B16" s="47" t="s">
        <v>599</v>
      </c>
      <c r="C16" s="167" t="s">
        <v>600</v>
      </c>
      <c r="D16" s="168"/>
      <c r="E16" s="168"/>
      <c r="F16" s="168"/>
      <c r="G16" s="168"/>
      <c r="H16" s="169"/>
      <c r="I16" s="33" t="s">
        <v>280</v>
      </c>
      <c r="J16" s="165"/>
      <c r="K16" s="166"/>
      <c r="L16" s="156"/>
      <c r="M16" s="157"/>
      <c r="N16" s="158"/>
      <c r="O16" s="156">
        <f>SUM(J16:N16)</f>
        <v>0</v>
      </c>
      <c r="P16" s="157"/>
      <c r="Q16" s="158"/>
      <c r="R16" s="156"/>
      <c r="S16" s="157"/>
      <c r="T16" s="158"/>
      <c r="U16" s="52"/>
      <c r="V16" s="54">
        <f>SUM(R16:U16)</f>
        <v>0</v>
      </c>
      <c r="W16" s="6"/>
      <c r="X16" s="6"/>
      <c r="Y16" s="6"/>
      <c r="Z16" s="6"/>
      <c r="AA16" s="9"/>
    </row>
    <row r="17" spans="1:27" ht="12.75" customHeight="1">
      <c r="A17" s="18" t="s">
        <v>582</v>
      </c>
      <c r="B17" s="47" t="s">
        <v>601</v>
      </c>
      <c r="C17" s="167" t="s">
        <v>602</v>
      </c>
      <c r="D17" s="168"/>
      <c r="E17" s="168"/>
      <c r="F17" s="168"/>
      <c r="G17" s="168"/>
      <c r="H17" s="169"/>
      <c r="I17" s="33" t="s">
        <v>282</v>
      </c>
      <c r="J17" s="165"/>
      <c r="K17" s="166"/>
      <c r="L17" s="156"/>
      <c r="M17" s="157"/>
      <c r="N17" s="158"/>
      <c r="O17" s="156">
        <f>SUM(J17:N17)</f>
        <v>0</v>
      </c>
      <c r="P17" s="157"/>
      <c r="Q17" s="158"/>
      <c r="R17" s="156"/>
      <c r="S17" s="157"/>
      <c r="T17" s="158"/>
      <c r="U17" s="52"/>
      <c r="V17" s="54">
        <f>SUM(R17:U17)</f>
        <v>0</v>
      </c>
      <c r="W17" s="6"/>
      <c r="X17" s="6"/>
      <c r="Y17" s="6"/>
      <c r="Z17" s="6"/>
      <c r="AA17" s="9"/>
    </row>
    <row r="18" spans="1:27" ht="33.75" customHeight="1">
      <c r="A18" s="18" t="s">
        <v>582</v>
      </c>
      <c r="B18" s="47" t="s">
        <v>603</v>
      </c>
      <c r="C18" s="167" t="s">
        <v>604</v>
      </c>
      <c r="D18" s="168"/>
      <c r="E18" s="168"/>
      <c r="F18" s="168"/>
      <c r="G18" s="168"/>
      <c r="H18" s="169"/>
      <c r="I18" s="33" t="s">
        <v>294</v>
      </c>
      <c r="J18" s="165"/>
      <c r="K18" s="166"/>
      <c r="L18" s="156"/>
      <c r="M18" s="157"/>
      <c r="N18" s="158"/>
      <c r="O18" s="156">
        <f>SUM(J18:N18)</f>
        <v>0</v>
      </c>
      <c r="P18" s="157"/>
      <c r="Q18" s="158"/>
      <c r="R18" s="156"/>
      <c r="S18" s="157"/>
      <c r="T18" s="158"/>
      <c r="U18" s="52"/>
      <c r="V18" s="54">
        <f>SUM(R18:U18)</f>
        <v>0</v>
      </c>
      <c r="W18" s="6"/>
      <c r="X18" s="6"/>
      <c r="Y18" s="6"/>
      <c r="Z18" s="6"/>
      <c r="AA18" s="9"/>
    </row>
    <row r="19" spans="1:27" ht="12.75" customHeight="1">
      <c r="A19" s="18" t="s">
        <v>582</v>
      </c>
      <c r="B19" s="47" t="s">
        <v>605</v>
      </c>
      <c r="C19" s="167" t="s">
        <v>606</v>
      </c>
      <c r="D19" s="168"/>
      <c r="E19" s="168"/>
      <c r="F19" s="168"/>
      <c r="G19" s="168"/>
      <c r="H19" s="169"/>
      <c r="I19" s="33" t="s">
        <v>296</v>
      </c>
      <c r="J19" s="165"/>
      <c r="K19" s="166"/>
      <c r="L19" s="156"/>
      <c r="M19" s="157"/>
      <c r="N19" s="158"/>
      <c r="O19" s="156">
        <f>SUM(J19:N19)</f>
        <v>0</v>
      </c>
      <c r="P19" s="157"/>
      <c r="Q19" s="158"/>
      <c r="R19" s="156"/>
      <c r="S19" s="157"/>
      <c r="T19" s="158"/>
      <c r="U19" s="52"/>
      <c r="V19" s="54">
        <f>SUM(R19:U19)</f>
        <v>0</v>
      </c>
      <c r="W19" s="6"/>
      <c r="X19" s="6"/>
      <c r="Y19" s="6"/>
      <c r="Z19" s="6"/>
      <c r="AA19" s="9"/>
    </row>
    <row r="20" spans="1:27" ht="33.75" customHeight="1">
      <c r="A20" s="18" t="s">
        <v>582</v>
      </c>
      <c r="B20" s="47" t="s">
        <v>607</v>
      </c>
      <c r="C20" s="167" t="s">
        <v>608</v>
      </c>
      <c r="D20" s="168"/>
      <c r="E20" s="168"/>
      <c r="F20" s="168"/>
      <c r="G20" s="168"/>
      <c r="H20" s="169"/>
      <c r="I20" s="33" t="s">
        <v>298</v>
      </c>
      <c r="J20" s="165"/>
      <c r="K20" s="166"/>
      <c r="L20" s="156"/>
      <c r="M20" s="157"/>
      <c r="N20" s="158"/>
      <c r="O20" s="156">
        <f>SUM(J20:N20)</f>
        <v>0</v>
      </c>
      <c r="P20" s="157"/>
      <c r="Q20" s="158"/>
      <c r="R20" s="156"/>
      <c r="S20" s="157"/>
      <c r="T20" s="158"/>
      <c r="U20" s="52"/>
      <c r="V20" s="54">
        <f>SUM(R20:U20)</f>
        <v>0</v>
      </c>
      <c r="W20" s="6"/>
      <c r="X20" s="6"/>
      <c r="Y20" s="6"/>
      <c r="Z20" s="6"/>
      <c r="AA20" s="9"/>
    </row>
    <row r="21" spans="1:27" ht="33.75" customHeight="1">
      <c r="A21" s="18" t="s">
        <v>582</v>
      </c>
      <c r="B21" s="47" t="s">
        <v>609</v>
      </c>
      <c r="C21" s="167" t="s">
        <v>610</v>
      </c>
      <c r="D21" s="168"/>
      <c r="E21" s="168"/>
      <c r="F21" s="168"/>
      <c r="G21" s="168"/>
      <c r="H21" s="169"/>
      <c r="I21" s="33" t="s">
        <v>300</v>
      </c>
      <c r="J21" s="165"/>
      <c r="K21" s="166"/>
      <c r="L21" s="156"/>
      <c r="M21" s="157"/>
      <c r="N21" s="158"/>
      <c r="O21" s="156">
        <f>SUM(J21:N21)</f>
        <v>0</v>
      </c>
      <c r="P21" s="157"/>
      <c r="Q21" s="158"/>
      <c r="R21" s="156"/>
      <c r="S21" s="157"/>
      <c r="T21" s="158"/>
      <c r="U21" s="52"/>
      <c r="V21" s="54">
        <f>SUM(R21:U21)</f>
        <v>0</v>
      </c>
      <c r="W21" s="6"/>
      <c r="X21" s="6"/>
      <c r="Y21" s="6"/>
      <c r="Z21" s="6"/>
      <c r="AA21" s="9"/>
    </row>
    <row r="22" spans="1:27" ht="22.5" customHeight="1">
      <c r="A22" s="18" t="s">
        <v>582</v>
      </c>
      <c r="B22" s="47" t="s">
        <v>611</v>
      </c>
      <c r="C22" s="167" t="s">
        <v>612</v>
      </c>
      <c r="D22" s="168"/>
      <c r="E22" s="168"/>
      <c r="F22" s="168"/>
      <c r="G22" s="168"/>
      <c r="H22" s="169"/>
      <c r="I22" s="33" t="s">
        <v>302</v>
      </c>
      <c r="J22" s="165"/>
      <c r="K22" s="166"/>
      <c r="L22" s="156"/>
      <c r="M22" s="157"/>
      <c r="N22" s="158"/>
      <c r="O22" s="156">
        <f>SUM(J22:N22)</f>
        <v>0</v>
      </c>
      <c r="P22" s="157"/>
      <c r="Q22" s="158"/>
      <c r="R22" s="156"/>
      <c r="S22" s="157"/>
      <c r="T22" s="158"/>
      <c r="U22" s="52"/>
      <c r="V22" s="54">
        <f>SUM(R22:U22)</f>
        <v>0</v>
      </c>
      <c r="W22" s="6"/>
      <c r="X22" s="6"/>
      <c r="Y22" s="6"/>
      <c r="Z22" s="6"/>
      <c r="AA22" s="9"/>
    </row>
    <row r="23" spans="1:27" ht="22.5" customHeight="1">
      <c r="A23" s="18" t="s">
        <v>582</v>
      </c>
      <c r="B23" s="47"/>
      <c r="C23" s="167" t="s">
        <v>613</v>
      </c>
      <c r="D23" s="168"/>
      <c r="E23" s="168"/>
      <c r="F23" s="168"/>
      <c r="G23" s="168"/>
      <c r="H23" s="169"/>
      <c r="I23" s="33" t="s">
        <v>304</v>
      </c>
      <c r="J23" s="165"/>
      <c r="K23" s="166"/>
      <c r="L23" s="156"/>
      <c r="M23" s="157"/>
      <c r="N23" s="158"/>
      <c r="O23" s="156">
        <f>SUM(J23:N23)</f>
        <v>0</v>
      </c>
      <c r="P23" s="157"/>
      <c r="Q23" s="158"/>
      <c r="R23" s="156"/>
      <c r="S23" s="157"/>
      <c r="T23" s="158"/>
      <c r="U23" s="52"/>
      <c r="V23" s="54">
        <f>SUM(R23:U23)</f>
        <v>0</v>
      </c>
      <c r="W23" s="6"/>
      <c r="X23" s="6"/>
      <c r="Y23" s="6"/>
      <c r="Z23" s="6"/>
      <c r="AA23" s="9"/>
    </row>
    <row r="24" spans="1:27" ht="12.75" customHeight="1">
      <c r="A24" s="18" t="s">
        <v>582</v>
      </c>
      <c r="B24" s="47"/>
      <c r="C24" s="167" t="s">
        <v>614</v>
      </c>
      <c r="D24" s="168"/>
      <c r="E24" s="168"/>
      <c r="F24" s="168"/>
      <c r="G24" s="168"/>
      <c r="H24" s="169"/>
      <c r="I24" s="33" t="s">
        <v>306</v>
      </c>
      <c r="J24" s="165"/>
      <c r="K24" s="166"/>
      <c r="L24" s="156"/>
      <c r="M24" s="157"/>
      <c r="N24" s="158"/>
      <c r="O24" s="156">
        <f>SUM(J24:N24)</f>
        <v>0</v>
      </c>
      <c r="P24" s="157"/>
      <c r="Q24" s="158"/>
      <c r="R24" s="156"/>
      <c r="S24" s="157"/>
      <c r="T24" s="158"/>
      <c r="U24" s="52"/>
      <c r="V24" s="54">
        <f>SUM(R24:U24)</f>
        <v>0</v>
      </c>
      <c r="W24" s="6"/>
      <c r="X24" s="6"/>
      <c r="Y24" s="6"/>
      <c r="Z24" s="6"/>
      <c r="AA24" s="9"/>
    </row>
    <row r="25" spans="1:27" ht="22.5" customHeight="1">
      <c r="A25" s="18" t="s">
        <v>582</v>
      </c>
      <c r="B25" s="47"/>
      <c r="C25" s="167" t="s">
        <v>615</v>
      </c>
      <c r="D25" s="168"/>
      <c r="E25" s="168"/>
      <c r="F25" s="168"/>
      <c r="G25" s="168"/>
      <c r="H25" s="169"/>
      <c r="I25" s="33" t="s">
        <v>308</v>
      </c>
      <c r="J25" s="165"/>
      <c r="K25" s="166"/>
      <c r="L25" s="156"/>
      <c r="M25" s="157"/>
      <c r="N25" s="158"/>
      <c r="O25" s="156">
        <f>SUM(J25:N25)</f>
        <v>0</v>
      </c>
      <c r="P25" s="157"/>
      <c r="Q25" s="158"/>
      <c r="R25" s="156"/>
      <c r="S25" s="157"/>
      <c r="T25" s="158"/>
      <c r="U25" s="52"/>
      <c r="V25" s="54">
        <f>SUM(R25:U25)</f>
        <v>0</v>
      </c>
      <c r="W25" s="6"/>
      <c r="X25" s="6"/>
      <c r="Y25" s="6"/>
      <c r="Z25" s="6"/>
      <c r="AA25" s="9"/>
    </row>
    <row r="26" spans="1:27" ht="22.5" customHeight="1">
      <c r="A26" s="18" t="s">
        <v>582</v>
      </c>
      <c r="B26" s="47" t="s">
        <v>616</v>
      </c>
      <c r="C26" s="167" t="s">
        <v>617</v>
      </c>
      <c r="D26" s="168"/>
      <c r="E26" s="168"/>
      <c r="F26" s="168"/>
      <c r="G26" s="168"/>
      <c r="H26" s="169"/>
      <c r="I26" s="33" t="s">
        <v>310</v>
      </c>
      <c r="J26" s="165"/>
      <c r="K26" s="166"/>
      <c r="L26" s="156"/>
      <c r="M26" s="157"/>
      <c r="N26" s="158"/>
      <c r="O26" s="156">
        <f>SUM(J26:N26)</f>
        <v>0</v>
      </c>
      <c r="P26" s="157"/>
      <c r="Q26" s="158"/>
      <c r="R26" s="156"/>
      <c r="S26" s="157"/>
      <c r="T26" s="158"/>
      <c r="U26" s="52"/>
      <c r="V26" s="54">
        <f>SUM(R26:U26)</f>
        <v>0</v>
      </c>
      <c r="W26" s="6"/>
      <c r="X26" s="6"/>
      <c r="Y26" s="6"/>
      <c r="Z26" s="6"/>
      <c r="AA26" s="9"/>
    </row>
    <row r="27" spans="1:27" ht="22.5" customHeight="1">
      <c r="A27" s="18" t="s">
        <v>582</v>
      </c>
      <c r="B27" s="47"/>
      <c r="C27" s="167" t="s">
        <v>618</v>
      </c>
      <c r="D27" s="168"/>
      <c r="E27" s="168"/>
      <c r="F27" s="168"/>
      <c r="G27" s="168"/>
      <c r="H27" s="169"/>
      <c r="I27" s="33" t="s">
        <v>311</v>
      </c>
      <c r="J27" s="165"/>
      <c r="K27" s="166"/>
      <c r="L27" s="156"/>
      <c r="M27" s="157"/>
      <c r="N27" s="158"/>
      <c r="O27" s="156">
        <f>SUM(J27:N27)</f>
        <v>0</v>
      </c>
      <c r="P27" s="157"/>
      <c r="Q27" s="158"/>
      <c r="R27" s="156"/>
      <c r="S27" s="157"/>
      <c r="T27" s="158"/>
      <c r="U27" s="52"/>
      <c r="V27" s="54">
        <f>SUM(R27:U27)</f>
        <v>0</v>
      </c>
      <c r="W27" s="6"/>
      <c r="X27" s="6"/>
      <c r="Y27" s="6"/>
      <c r="Z27" s="6"/>
      <c r="AA27" s="9"/>
    </row>
    <row r="28" spans="1:27" ht="22.5" customHeight="1">
      <c r="A28" s="18" t="s">
        <v>582</v>
      </c>
      <c r="B28" s="47"/>
      <c r="C28" s="167" t="s">
        <v>615</v>
      </c>
      <c r="D28" s="168"/>
      <c r="E28" s="168"/>
      <c r="F28" s="168"/>
      <c r="G28" s="168"/>
      <c r="H28" s="169"/>
      <c r="I28" s="33" t="s">
        <v>312</v>
      </c>
      <c r="J28" s="165"/>
      <c r="K28" s="166"/>
      <c r="L28" s="156"/>
      <c r="M28" s="157"/>
      <c r="N28" s="158"/>
      <c r="O28" s="156">
        <f>SUM(J28:N28)</f>
        <v>0</v>
      </c>
      <c r="P28" s="157"/>
      <c r="Q28" s="158"/>
      <c r="R28" s="156"/>
      <c r="S28" s="157"/>
      <c r="T28" s="158"/>
      <c r="U28" s="52"/>
      <c r="V28" s="54">
        <f>SUM(R28:U28)</f>
        <v>0</v>
      </c>
      <c r="W28" s="6"/>
      <c r="X28" s="6"/>
      <c r="Y28" s="6"/>
      <c r="Z28" s="6"/>
      <c r="AA28" s="9"/>
    </row>
    <row r="29" spans="1:27" ht="22.5" customHeight="1">
      <c r="A29" s="18" t="s">
        <v>582</v>
      </c>
      <c r="B29" s="47" t="s">
        <v>619</v>
      </c>
      <c r="C29" s="167" t="s">
        <v>620</v>
      </c>
      <c r="D29" s="168"/>
      <c r="E29" s="168"/>
      <c r="F29" s="168"/>
      <c r="G29" s="168"/>
      <c r="H29" s="169"/>
      <c r="I29" s="33" t="s">
        <v>621</v>
      </c>
      <c r="J29" s="165"/>
      <c r="K29" s="166"/>
      <c r="L29" s="156"/>
      <c r="M29" s="157"/>
      <c r="N29" s="158"/>
      <c r="O29" s="156">
        <f>SUM(J29:N29)</f>
        <v>0</v>
      </c>
      <c r="P29" s="157"/>
      <c r="Q29" s="158"/>
      <c r="R29" s="156"/>
      <c r="S29" s="157"/>
      <c r="T29" s="158"/>
      <c r="U29" s="52"/>
      <c r="V29" s="54">
        <f>SUM(R29:U29)</f>
        <v>0</v>
      </c>
      <c r="W29" s="6"/>
      <c r="X29" s="6"/>
      <c r="Y29" s="6"/>
      <c r="Z29" s="6"/>
      <c r="AA29" s="9"/>
    </row>
    <row r="30" spans="1:27" ht="22.5" customHeight="1">
      <c r="A30" s="18" t="s">
        <v>582</v>
      </c>
      <c r="B30" s="47" t="s">
        <v>622</v>
      </c>
      <c r="C30" s="167" t="s">
        <v>623</v>
      </c>
      <c r="D30" s="168"/>
      <c r="E30" s="168"/>
      <c r="F30" s="168"/>
      <c r="G30" s="168"/>
      <c r="H30" s="169"/>
      <c r="I30" s="33" t="s">
        <v>314</v>
      </c>
      <c r="J30" s="165"/>
      <c r="K30" s="166"/>
      <c r="L30" s="156"/>
      <c r="M30" s="157"/>
      <c r="N30" s="158"/>
      <c r="O30" s="156">
        <f>SUM(J30:N30)</f>
        <v>0</v>
      </c>
      <c r="P30" s="157"/>
      <c r="Q30" s="158"/>
      <c r="R30" s="156"/>
      <c r="S30" s="157"/>
      <c r="T30" s="158"/>
      <c r="U30" s="52"/>
      <c r="V30" s="54">
        <f>SUM(R30:U30)</f>
        <v>0</v>
      </c>
      <c r="W30" s="6"/>
      <c r="X30" s="6"/>
      <c r="Y30" s="6"/>
      <c r="Z30" s="6"/>
      <c r="AA30" s="9"/>
    </row>
    <row r="31" spans="1:27" ht="22.5" customHeight="1">
      <c r="A31" s="18" t="s">
        <v>582</v>
      </c>
      <c r="B31" s="47" t="s">
        <v>624</v>
      </c>
      <c r="C31" s="167" t="s">
        <v>625</v>
      </c>
      <c r="D31" s="168"/>
      <c r="E31" s="168"/>
      <c r="F31" s="168"/>
      <c r="G31" s="168"/>
      <c r="H31" s="169"/>
      <c r="I31" s="33" t="s">
        <v>320</v>
      </c>
      <c r="J31" s="165"/>
      <c r="K31" s="166"/>
      <c r="L31" s="156"/>
      <c r="M31" s="157"/>
      <c r="N31" s="158"/>
      <c r="O31" s="156">
        <f>SUM(J31:N31)</f>
        <v>0</v>
      </c>
      <c r="P31" s="157"/>
      <c r="Q31" s="158"/>
      <c r="R31" s="156"/>
      <c r="S31" s="157"/>
      <c r="T31" s="158"/>
      <c r="U31" s="52"/>
      <c r="V31" s="54">
        <f>SUM(R31:U31)</f>
        <v>0</v>
      </c>
      <c r="W31" s="6"/>
      <c r="X31" s="6"/>
      <c r="Y31" s="6"/>
      <c r="Z31" s="6"/>
      <c r="AA31" s="9"/>
    </row>
    <row r="32" spans="1:27" ht="12.75" customHeight="1">
      <c r="A32" s="18" t="s">
        <v>582</v>
      </c>
      <c r="B32" s="47" t="s">
        <v>626</v>
      </c>
      <c r="C32" s="167" t="s">
        <v>627</v>
      </c>
      <c r="D32" s="168"/>
      <c r="E32" s="168"/>
      <c r="F32" s="168"/>
      <c r="G32" s="168"/>
      <c r="H32" s="169"/>
      <c r="I32" s="33" t="s">
        <v>328</v>
      </c>
      <c r="J32" s="165"/>
      <c r="K32" s="166"/>
      <c r="L32" s="156"/>
      <c r="M32" s="157"/>
      <c r="N32" s="158"/>
      <c r="O32" s="156">
        <f>SUM(J32:N32)</f>
        <v>0</v>
      </c>
      <c r="P32" s="157"/>
      <c r="Q32" s="158"/>
      <c r="R32" s="156"/>
      <c r="S32" s="157"/>
      <c r="T32" s="158"/>
      <c r="U32" s="52"/>
      <c r="V32" s="54">
        <f>SUM(R32:U32)</f>
        <v>0</v>
      </c>
      <c r="W32" s="6"/>
      <c r="X32" s="6"/>
      <c r="Y32" s="6"/>
      <c r="Z32" s="6"/>
      <c r="AA32" s="9"/>
    </row>
    <row r="33" spans="1:88" ht="22.5" customHeight="1">
      <c r="A33" s="18" t="s">
        <v>582</v>
      </c>
      <c r="B33" s="47" t="s">
        <v>628</v>
      </c>
      <c r="C33" s="167" t="s">
        <v>629</v>
      </c>
      <c r="D33" s="168"/>
      <c r="E33" s="168"/>
      <c r="F33" s="168"/>
      <c r="G33" s="168"/>
      <c r="H33" s="169"/>
      <c r="I33" s="33" t="s">
        <v>330</v>
      </c>
      <c r="J33" s="165"/>
      <c r="K33" s="166"/>
      <c r="L33" s="156"/>
      <c r="M33" s="157"/>
      <c r="N33" s="158"/>
      <c r="O33" s="156">
        <f>SUM(J33:N33)</f>
        <v>0</v>
      </c>
      <c r="P33" s="157"/>
      <c r="Q33" s="158"/>
      <c r="R33" s="156"/>
      <c r="S33" s="157"/>
      <c r="T33" s="158"/>
      <c r="U33" s="52"/>
      <c r="V33" s="54">
        <f>SUM(R33:U33)</f>
        <v>0</v>
      </c>
      <c r="W33" s="6"/>
      <c r="X33" s="6"/>
      <c r="Y33" s="6"/>
      <c r="Z33" s="6"/>
      <c r="AA33" s="9"/>
    </row>
    <row r="34" spans="1:88" ht="22.5" customHeight="1">
      <c r="A34" s="18" t="s">
        <v>582</v>
      </c>
      <c r="B34" s="47" t="s">
        <v>630</v>
      </c>
      <c r="C34" s="167" t="s">
        <v>631</v>
      </c>
      <c r="D34" s="168"/>
      <c r="E34" s="168"/>
      <c r="F34" s="168"/>
      <c r="G34" s="168"/>
      <c r="H34" s="169"/>
      <c r="I34" s="33" t="s">
        <v>342</v>
      </c>
      <c r="J34" s="165"/>
      <c r="K34" s="166"/>
      <c r="L34" s="156"/>
      <c r="M34" s="157"/>
      <c r="N34" s="158"/>
      <c r="O34" s="156">
        <f>SUM(J34:N34)</f>
        <v>0</v>
      </c>
      <c r="P34" s="157"/>
      <c r="Q34" s="158"/>
      <c r="R34" s="156"/>
      <c r="S34" s="157"/>
      <c r="T34" s="158"/>
      <c r="U34" s="52"/>
      <c r="V34" s="54">
        <f>SUM(R34:U34)</f>
        <v>0</v>
      </c>
      <c r="W34" s="6"/>
      <c r="X34" s="6"/>
      <c r="Y34" s="6"/>
      <c r="Z34" s="6"/>
      <c r="AA34" s="9"/>
    </row>
    <row r="35" spans="1:88" ht="22.5" customHeight="1">
      <c r="A35" s="18" t="s">
        <v>582</v>
      </c>
      <c r="B35" s="47" t="s">
        <v>632</v>
      </c>
      <c r="C35" s="167" t="s">
        <v>633</v>
      </c>
      <c r="D35" s="168"/>
      <c r="E35" s="168"/>
      <c r="F35" s="168"/>
      <c r="G35" s="168"/>
      <c r="H35" s="169"/>
      <c r="I35" s="33" t="s">
        <v>351</v>
      </c>
      <c r="J35" s="165"/>
      <c r="K35" s="166"/>
      <c r="L35" s="156"/>
      <c r="M35" s="157"/>
      <c r="N35" s="158"/>
      <c r="O35" s="156">
        <f>SUM(J35:N35)</f>
        <v>0</v>
      </c>
      <c r="P35" s="157"/>
      <c r="Q35" s="158"/>
      <c r="R35" s="156"/>
      <c r="S35" s="157"/>
      <c r="T35" s="158"/>
      <c r="U35" s="52"/>
      <c r="V35" s="54">
        <f>SUM(R35:U35)</f>
        <v>0</v>
      </c>
      <c r="W35" s="6"/>
      <c r="X35" s="6"/>
      <c r="Y35" s="6"/>
      <c r="Z35" s="6"/>
      <c r="AA35" s="9"/>
    </row>
    <row r="36" spans="1:88" ht="22.5" customHeight="1">
      <c r="A36" s="18" t="s">
        <v>582</v>
      </c>
      <c r="B36" s="47" t="s">
        <v>634</v>
      </c>
      <c r="C36" s="167" t="s">
        <v>635</v>
      </c>
      <c r="D36" s="168"/>
      <c r="E36" s="168"/>
      <c r="F36" s="168"/>
      <c r="G36" s="168"/>
      <c r="H36" s="169"/>
      <c r="I36" s="33" t="s">
        <v>636</v>
      </c>
      <c r="J36" s="165"/>
      <c r="K36" s="166"/>
      <c r="L36" s="156"/>
      <c r="M36" s="157"/>
      <c r="N36" s="158"/>
      <c r="O36" s="156">
        <f>SUM(J36:N36)</f>
        <v>0</v>
      </c>
      <c r="P36" s="157"/>
      <c r="Q36" s="158"/>
      <c r="R36" s="156"/>
      <c r="S36" s="157"/>
      <c r="T36" s="158"/>
      <c r="U36" s="52"/>
      <c r="V36" s="54">
        <f>SUM(R36:U36)</f>
        <v>0</v>
      </c>
      <c r="W36" s="6"/>
      <c r="X36" s="6"/>
      <c r="Y36" s="6"/>
      <c r="Z36" s="6"/>
      <c r="AA36" s="9"/>
    </row>
    <row r="37" spans="1:88" ht="22.5" customHeight="1">
      <c r="A37" s="18" t="s">
        <v>582</v>
      </c>
      <c r="B37" s="47" t="s">
        <v>637</v>
      </c>
      <c r="C37" s="167" t="s">
        <v>638</v>
      </c>
      <c r="D37" s="168"/>
      <c r="E37" s="168"/>
      <c r="F37" s="168"/>
      <c r="G37" s="168"/>
      <c r="H37" s="169"/>
      <c r="I37" s="33" t="s">
        <v>639</v>
      </c>
      <c r="J37" s="165"/>
      <c r="K37" s="166"/>
      <c r="L37" s="156"/>
      <c r="M37" s="157"/>
      <c r="N37" s="158"/>
      <c r="O37" s="156">
        <f>SUM(J37:N37)</f>
        <v>0</v>
      </c>
      <c r="P37" s="157"/>
      <c r="Q37" s="158"/>
      <c r="R37" s="156"/>
      <c r="S37" s="157"/>
      <c r="T37" s="158"/>
      <c r="U37" s="52"/>
      <c r="V37" s="54">
        <f>SUM(R37:U37)</f>
        <v>0</v>
      </c>
      <c r="W37" s="6"/>
      <c r="X37" s="6"/>
      <c r="Y37" s="6"/>
      <c r="Z37" s="6"/>
      <c r="AA37" s="9"/>
    </row>
    <row r="38" spans="1:88" hidden="1">
      <c r="B38" s="9"/>
      <c r="C38" s="9"/>
      <c r="D38" s="9"/>
      <c r="E38" s="9"/>
      <c r="F38" s="9"/>
      <c r="G38" s="9"/>
      <c r="H38" s="9"/>
      <c r="I38" s="44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Y38" s="6"/>
      <c r="Z38" s="6"/>
      <c r="AA38" s="9"/>
    </row>
    <row r="39" spans="1:88" s="11" customFormat="1" ht="11.25">
      <c r="A39" s="11" t="s">
        <v>360</v>
      </c>
    </row>
    <row r="40" spans="1:88" s="11" customFormat="1" ht="11.25"/>
    <row r="41" spans="1:88">
      <c r="B41" s="34" t="s">
        <v>1</v>
      </c>
      <c r="D41" s="36"/>
      <c r="E41" s="16"/>
      <c r="F41" s="160"/>
      <c r="G41" s="160"/>
      <c r="H41" s="160"/>
      <c r="I41" s="160"/>
      <c r="J41" s="22"/>
      <c r="K41" s="22" t="s">
        <v>41</v>
      </c>
      <c r="L41" s="22"/>
      <c r="M41" s="22"/>
      <c r="N41" s="179"/>
      <c r="O41" s="179"/>
      <c r="P41" s="22"/>
      <c r="Q41" s="160"/>
      <c r="R41" s="160"/>
      <c r="S41" s="160"/>
      <c r="T41" s="160"/>
      <c r="U41" s="160"/>
    </row>
    <row r="42" spans="1:88" s="2" customFormat="1" ht="11.25">
      <c r="D42" s="35" t="s">
        <v>8</v>
      </c>
      <c r="E42" s="37"/>
      <c r="F42" s="155" t="s">
        <v>9</v>
      </c>
      <c r="G42" s="155"/>
      <c r="H42" s="155"/>
      <c r="I42" s="155"/>
      <c r="J42" s="22"/>
      <c r="K42" s="22" t="s">
        <v>42</v>
      </c>
      <c r="L42" s="22"/>
      <c r="M42" s="22"/>
      <c r="N42" s="155" t="s">
        <v>8</v>
      </c>
      <c r="O42" s="155"/>
      <c r="P42" s="22"/>
      <c r="Q42" s="155" t="s">
        <v>9</v>
      </c>
      <c r="R42" s="155"/>
      <c r="S42" s="155"/>
      <c r="T42" s="155"/>
      <c r="U42" s="155"/>
      <c r="V42" s="4"/>
      <c r="W42" s="4"/>
      <c r="X42" s="4"/>
      <c r="Y42" s="4"/>
      <c r="Z42" s="4"/>
      <c r="AA42" s="4"/>
      <c r="AB42" s="4"/>
      <c r="AC42" s="4"/>
      <c r="AD42" s="4"/>
      <c r="AE42" s="4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</row>
    <row r="43" spans="1:88" s="2" customFormat="1" ht="11.25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</row>
    <row r="44" spans="1:88" s="2" customFormat="1" ht="11.25">
      <c r="B44" s="34" t="s">
        <v>2</v>
      </c>
      <c r="D44" s="36"/>
      <c r="E44" s="16"/>
      <c r="F44" s="160" t="s">
        <v>580</v>
      </c>
      <c r="G44" s="160"/>
      <c r="H44" s="160"/>
      <c r="I44" s="160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"/>
      <c r="W44" s="4"/>
      <c r="X44" s="4"/>
      <c r="Y44" s="4"/>
      <c r="Z44" s="4"/>
      <c r="AA44" s="4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</row>
    <row r="45" spans="1:88" s="2" customFormat="1" ht="11.25">
      <c r="D45" s="35" t="s">
        <v>8</v>
      </c>
      <c r="E45" s="35"/>
      <c r="F45" s="155" t="s">
        <v>9</v>
      </c>
      <c r="G45" s="155"/>
      <c r="H45" s="155"/>
      <c r="I45" s="155"/>
      <c r="J45" s="21"/>
      <c r="K45" s="38" t="s">
        <v>45</v>
      </c>
      <c r="L45" s="21"/>
      <c r="M45" s="21"/>
      <c r="N45" s="21"/>
      <c r="O45" s="180"/>
      <c r="P45" s="180"/>
      <c r="Q45" s="180"/>
      <c r="R45" s="180"/>
      <c r="S45" s="180"/>
      <c r="T45" s="180"/>
      <c r="U45" s="180"/>
      <c r="V45" s="180"/>
      <c r="W45" s="5"/>
      <c r="X45" s="5"/>
      <c r="Y45" s="5"/>
      <c r="Z45" s="5"/>
      <c r="AA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</row>
    <row r="46" spans="1:88" s="2" customFormat="1" ht="11.25">
      <c r="O46" s="155" t="s">
        <v>47</v>
      </c>
      <c r="P46" s="155"/>
      <c r="Q46" s="155"/>
      <c r="R46" s="155"/>
      <c r="S46" s="155"/>
      <c r="T46" s="155"/>
      <c r="U46" s="155"/>
      <c r="V46" s="155"/>
      <c r="W46" s="15"/>
      <c r="X46" s="15"/>
      <c r="Y46" s="15"/>
      <c r="Z46" s="15"/>
      <c r="AA46" s="15"/>
      <c r="AB46" s="15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2" customFormat="1" ht="11.25"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2" customFormat="1" ht="11.25">
      <c r="K48" s="2" t="s">
        <v>1</v>
      </c>
      <c r="M48" s="160"/>
      <c r="N48" s="160"/>
      <c r="O48" s="160"/>
      <c r="Q48" s="179"/>
      <c r="R48" s="179"/>
      <c r="S48" s="15"/>
      <c r="T48" s="160"/>
      <c r="U48" s="160"/>
      <c r="V48" s="160"/>
      <c r="W48" s="15"/>
      <c r="X48" s="15"/>
      <c r="Y48" s="15"/>
      <c r="Z48" s="15"/>
      <c r="AA48" s="15"/>
      <c r="AB48" s="15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2:88" s="2" customFormat="1" ht="11.25">
      <c r="K49" s="2" t="s">
        <v>46</v>
      </c>
      <c r="M49" s="155" t="s">
        <v>44</v>
      </c>
      <c r="N49" s="155"/>
      <c r="O49" s="155"/>
      <c r="Q49" s="155" t="s">
        <v>8</v>
      </c>
      <c r="R49" s="155"/>
      <c r="S49" s="15"/>
      <c r="T49" s="155" t="s">
        <v>9</v>
      </c>
      <c r="U49" s="155"/>
      <c r="V49" s="155"/>
      <c r="W49" s="15"/>
      <c r="X49" s="15"/>
      <c r="Y49" s="15"/>
      <c r="Z49" s="15"/>
      <c r="AA49" s="15"/>
      <c r="AB49" s="15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2:88" s="2" customFormat="1" ht="11.25"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</row>
    <row r="51" spans="2:88" s="11" customFormat="1" ht="11.25">
      <c r="B51" s="11" t="s">
        <v>43</v>
      </c>
      <c r="D51" s="97"/>
      <c r="F51" s="39"/>
      <c r="G51" s="40"/>
      <c r="H51" s="137"/>
      <c r="I51" s="137"/>
      <c r="J51" s="137"/>
      <c r="K51" s="137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2:88">
      <c r="D52" s="35" t="s">
        <v>44</v>
      </c>
      <c r="F52" s="5" t="s">
        <v>8</v>
      </c>
      <c r="G52" s="5"/>
      <c r="H52" s="178" t="s">
        <v>9</v>
      </c>
      <c r="I52" s="178"/>
      <c r="J52" s="178"/>
      <c r="K52" s="178"/>
    </row>
    <row r="53" spans="2:88" s="11" customFormat="1" ht="11.25"/>
    <row r="54" spans="2:88" s="11" customFormat="1" ht="11.25">
      <c r="B54" s="11" t="s">
        <v>48</v>
      </c>
    </row>
  </sheetData>
  <mergeCells count="183">
    <mergeCell ref="C37:H37"/>
    <mergeCell ref="J37:K37"/>
    <mergeCell ref="L37:N37"/>
    <mergeCell ref="O37:Q37"/>
    <mergeCell ref="R37:T37"/>
    <mergeCell ref="C35:H35"/>
    <mergeCell ref="J35:K35"/>
    <mergeCell ref="L35:N35"/>
    <mergeCell ref="O35:Q35"/>
    <mergeCell ref="R35:T35"/>
    <mergeCell ref="C36:H36"/>
    <mergeCell ref="J36:K36"/>
    <mergeCell ref="L36:N36"/>
    <mergeCell ref="O36:Q36"/>
    <mergeCell ref="R36:T36"/>
    <mergeCell ref="C33:H33"/>
    <mergeCell ref="J33:K33"/>
    <mergeCell ref="L33:N33"/>
    <mergeCell ref="O33:Q33"/>
    <mergeCell ref="R33:T33"/>
    <mergeCell ref="C34:H34"/>
    <mergeCell ref="J34:K34"/>
    <mergeCell ref="L34:N34"/>
    <mergeCell ref="O34:Q34"/>
    <mergeCell ref="R34:T34"/>
    <mergeCell ref="C31:H31"/>
    <mergeCell ref="J31:K31"/>
    <mergeCell ref="L31:N31"/>
    <mergeCell ref="O31:Q31"/>
    <mergeCell ref="R31:T31"/>
    <mergeCell ref="C32:H32"/>
    <mergeCell ref="J32:K32"/>
    <mergeCell ref="L32:N32"/>
    <mergeCell ref="O32:Q32"/>
    <mergeCell ref="R32:T32"/>
    <mergeCell ref="C29:H29"/>
    <mergeCell ref="J29:K29"/>
    <mergeCell ref="L29:N29"/>
    <mergeCell ref="O29:Q29"/>
    <mergeCell ref="R29:T29"/>
    <mergeCell ref="C30:H30"/>
    <mergeCell ref="J30:K30"/>
    <mergeCell ref="L30:N30"/>
    <mergeCell ref="O30:Q30"/>
    <mergeCell ref="R30:T30"/>
    <mergeCell ref="C27:H27"/>
    <mergeCell ref="J27:K27"/>
    <mergeCell ref="L27:N27"/>
    <mergeCell ref="O27:Q27"/>
    <mergeCell ref="R27:T27"/>
    <mergeCell ref="C28:H28"/>
    <mergeCell ref="J28:K28"/>
    <mergeCell ref="L28:N28"/>
    <mergeCell ref="O28:Q28"/>
    <mergeCell ref="R28:T28"/>
    <mergeCell ref="C25:H25"/>
    <mergeCell ref="J25:K25"/>
    <mergeCell ref="L25:N25"/>
    <mergeCell ref="O25:Q25"/>
    <mergeCell ref="R25:T25"/>
    <mergeCell ref="C26:H26"/>
    <mergeCell ref="J26:K26"/>
    <mergeCell ref="L26:N26"/>
    <mergeCell ref="O26:Q26"/>
    <mergeCell ref="R26:T26"/>
    <mergeCell ref="C23:H23"/>
    <mergeCell ref="J23:K23"/>
    <mergeCell ref="L23:N23"/>
    <mergeCell ref="O23:Q23"/>
    <mergeCell ref="R23:T23"/>
    <mergeCell ref="C24:H24"/>
    <mergeCell ref="J24:K24"/>
    <mergeCell ref="L24:N24"/>
    <mergeCell ref="O24:Q24"/>
    <mergeCell ref="R24:T24"/>
    <mergeCell ref="C21:H21"/>
    <mergeCell ref="J21:K21"/>
    <mergeCell ref="L21:N21"/>
    <mergeCell ref="O21:Q21"/>
    <mergeCell ref="R21:T21"/>
    <mergeCell ref="C22:H22"/>
    <mergeCell ref="J22:K22"/>
    <mergeCell ref="L22:N22"/>
    <mergeCell ref="O22:Q22"/>
    <mergeCell ref="R22:T22"/>
    <mergeCell ref="C19:H19"/>
    <mergeCell ref="J19:K19"/>
    <mergeCell ref="L19:N19"/>
    <mergeCell ref="O19:Q19"/>
    <mergeCell ref="R19:T19"/>
    <mergeCell ref="C20:H20"/>
    <mergeCell ref="J20:K20"/>
    <mergeCell ref="L20:N20"/>
    <mergeCell ref="O20:Q20"/>
    <mergeCell ref="R20:T20"/>
    <mergeCell ref="C17:H17"/>
    <mergeCell ref="J17:K17"/>
    <mergeCell ref="L17:N17"/>
    <mergeCell ref="O17:Q17"/>
    <mergeCell ref="R17:T17"/>
    <mergeCell ref="C18:H18"/>
    <mergeCell ref="J18:K18"/>
    <mergeCell ref="L18:N18"/>
    <mergeCell ref="O18:Q18"/>
    <mergeCell ref="R18:T18"/>
    <mergeCell ref="C15:H15"/>
    <mergeCell ref="J15:K15"/>
    <mergeCell ref="L15:N15"/>
    <mergeCell ref="O15:Q15"/>
    <mergeCell ref="R15:T15"/>
    <mergeCell ref="C16:H16"/>
    <mergeCell ref="J16:K16"/>
    <mergeCell ref="L16:N16"/>
    <mergeCell ref="O16:Q16"/>
    <mergeCell ref="R16:T16"/>
    <mergeCell ref="C13:H13"/>
    <mergeCell ref="J13:K13"/>
    <mergeCell ref="L13:N13"/>
    <mergeCell ref="O13:Q13"/>
    <mergeCell ref="R13:T13"/>
    <mergeCell ref="C14:H14"/>
    <mergeCell ref="J14:K14"/>
    <mergeCell ref="L14:N14"/>
    <mergeCell ref="O14:Q14"/>
    <mergeCell ref="R14:T14"/>
    <mergeCell ref="C11:H11"/>
    <mergeCell ref="J11:K11"/>
    <mergeCell ref="L11:N11"/>
    <mergeCell ref="O11:Q11"/>
    <mergeCell ref="R11:T11"/>
    <mergeCell ref="C12:H12"/>
    <mergeCell ref="J12:K12"/>
    <mergeCell ref="L12:N12"/>
    <mergeCell ref="O12:Q12"/>
    <mergeCell ref="R12:T12"/>
    <mergeCell ref="C9:H9"/>
    <mergeCell ref="J9:K9"/>
    <mergeCell ref="L9:N9"/>
    <mergeCell ref="O9:Q9"/>
    <mergeCell ref="R9:T9"/>
    <mergeCell ref="C10:H10"/>
    <mergeCell ref="J10:K10"/>
    <mergeCell ref="L10:N10"/>
    <mergeCell ref="O10:Q10"/>
    <mergeCell ref="R10:T10"/>
    <mergeCell ref="C7:H7"/>
    <mergeCell ref="J7:K7"/>
    <mergeCell ref="L7:N7"/>
    <mergeCell ref="O7:Q7"/>
    <mergeCell ref="R7:T7"/>
    <mergeCell ref="C8:H8"/>
    <mergeCell ref="J8:K8"/>
    <mergeCell ref="L8:N8"/>
    <mergeCell ref="O8:Q8"/>
    <mergeCell ref="R8:T8"/>
    <mergeCell ref="Q48:R48"/>
    <mergeCell ref="Q49:R49"/>
    <mergeCell ref="Q41:U41"/>
    <mergeCell ref="Q42:U42"/>
    <mergeCell ref="T48:V48"/>
    <mergeCell ref="T49:V49"/>
    <mergeCell ref="O45:V45"/>
    <mergeCell ref="O46:V46"/>
    <mergeCell ref="H52:K52"/>
    <mergeCell ref="H51:K51"/>
    <mergeCell ref="J5:Q5"/>
    <mergeCell ref="O6:Q6"/>
    <mergeCell ref="M48:O48"/>
    <mergeCell ref="N41:O41"/>
    <mergeCell ref="N42:O42"/>
    <mergeCell ref="M49:O49"/>
    <mergeCell ref="C5:H6"/>
    <mergeCell ref="R6:T6"/>
    <mergeCell ref="R5:V5"/>
    <mergeCell ref="L6:N6"/>
    <mergeCell ref="J6:K6"/>
    <mergeCell ref="F45:I45"/>
    <mergeCell ref="B3:V3"/>
    <mergeCell ref="F41:I41"/>
    <mergeCell ref="F42:I42"/>
    <mergeCell ref="F44:I44"/>
    <mergeCell ref="B5:B6"/>
    <mergeCell ref="I5:I6"/>
  </mergeCells>
  <phoneticPr fontId="2" type="noConversion"/>
  <pageMargins left="0.39370078740157483" right="0.39370078740157483" top="0.39370078740157483" bottom="0.39370078740157483" header="0.19685039370078741" footer="0.1968503937007874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6"/>
  <sheetViews>
    <sheetView showGridLines="0" showRowColHeaders="0" topLeftCell="B1" workbookViewId="0">
      <selection activeCell="D13" sqref="D13"/>
    </sheetView>
  </sheetViews>
  <sheetFormatPr defaultRowHeight="12.75"/>
  <cols>
    <col min="1" max="1" width="90.42578125" hidden="1" customWidth="1"/>
    <col min="2" max="2" width="19.5703125" customWidth="1"/>
    <col min="4" max="4" width="24" customWidth="1"/>
    <col min="5" max="5" width="10.28515625" customWidth="1"/>
    <col min="6" max="6" width="6.7109375" customWidth="1"/>
    <col min="7" max="7" width="4.140625" customWidth="1"/>
    <col min="8" max="8" width="4.7109375" customWidth="1"/>
    <col min="10" max="10" width="52.5703125" customWidth="1"/>
  </cols>
  <sheetData>
    <row r="1" spans="1:10">
      <c r="A1" t="s">
        <v>67</v>
      </c>
    </row>
    <row r="2" spans="1:10">
      <c r="A2" t="s">
        <v>94</v>
      </c>
    </row>
    <row r="3" spans="1:10">
      <c r="A3" t="s">
        <v>68</v>
      </c>
      <c r="C3" s="61" t="s">
        <v>50</v>
      </c>
      <c r="D3" s="56" t="s">
        <v>49</v>
      </c>
      <c r="E3" s="57" t="str">
        <f>CONCATENATE(D3, 330,IF(МФПРД= 5,"Y",IF(МФПРД=4,"Q", IF( МФПРД=3,"M"))),"02",".TXT")</f>
        <v>C:\330Y02.TXT</v>
      </c>
    </row>
    <row r="4" spans="1:10">
      <c r="A4" t="s">
        <v>69</v>
      </c>
      <c r="C4" s="61" t="s">
        <v>51</v>
      </c>
      <c r="D4" s="60">
        <v>5</v>
      </c>
    </row>
    <row r="5" spans="1:10">
      <c r="A5" t="s">
        <v>70</v>
      </c>
      <c r="C5" s="61" t="s">
        <v>52</v>
      </c>
      <c r="D5" s="58"/>
    </row>
    <row r="6" spans="1:10">
      <c r="A6" t="s">
        <v>71</v>
      </c>
      <c r="C6" s="61" t="s">
        <v>53</v>
      </c>
      <c r="D6" s="59"/>
    </row>
    <row r="7" spans="1:10">
      <c r="A7" t="s">
        <v>72</v>
      </c>
      <c r="C7" s="61" t="s">
        <v>54</v>
      </c>
      <c r="D7" s="99">
        <f>Руководитель</f>
        <v>0</v>
      </c>
    </row>
    <row r="8" spans="1:10">
      <c r="A8" t="s">
        <v>73</v>
      </c>
      <c r="C8" s="61" t="s">
        <v>55</v>
      </c>
      <c r="D8" s="99">
        <f>Справка!Q41</f>
        <v>0</v>
      </c>
    </row>
    <row r="9" spans="1:10">
      <c r="A9" t="s">
        <v>74</v>
      </c>
      <c r="C9" s="61" t="s">
        <v>56</v>
      </c>
      <c r="D9" s="99">
        <f>Справка!O45</f>
        <v>0</v>
      </c>
    </row>
    <row r="10" spans="1:10">
      <c r="A10" t="s">
        <v>75</v>
      </c>
      <c r="C10" s="61" t="s">
        <v>57</v>
      </c>
      <c r="D10" s="99">
        <f>Справка!T48</f>
        <v>0</v>
      </c>
    </row>
    <row r="11" spans="1:10">
      <c r="A11" t="s">
        <v>76</v>
      </c>
      <c r="C11" s="61" t="s">
        <v>58</v>
      </c>
      <c r="D11" s="99">
        <f>Справка!M48</f>
        <v>0</v>
      </c>
    </row>
    <row r="12" spans="1:10">
      <c r="A12" t="s">
        <v>92</v>
      </c>
      <c r="C12" s="61" t="s">
        <v>59</v>
      </c>
      <c r="D12" s="99">
        <f>Справка!H51</f>
        <v>0</v>
      </c>
    </row>
    <row r="13" spans="1:10">
      <c r="A13" t="s">
        <v>77</v>
      </c>
      <c r="C13" s="61" t="s">
        <v>58</v>
      </c>
      <c r="D13" s="99">
        <f>Справка!D51</f>
        <v>0</v>
      </c>
    </row>
    <row r="14" spans="1:10">
      <c r="A14" t="s">
        <v>367</v>
      </c>
      <c r="C14" s="61" t="s">
        <v>60</v>
      </c>
      <c r="D14" s="59"/>
    </row>
    <row r="15" spans="1:10">
      <c r="A15" t="s">
        <v>78</v>
      </c>
      <c r="F15" s="181" t="s">
        <v>61</v>
      </c>
      <c r="G15" s="181"/>
      <c r="H15" s="181"/>
      <c r="I15" s="181"/>
      <c r="J15" s="181"/>
    </row>
    <row r="16" spans="1:10">
      <c r="A16" t="s">
        <v>73</v>
      </c>
      <c r="F16" s="62" t="s">
        <v>62</v>
      </c>
      <c r="G16" s="1"/>
      <c r="H16" s="1"/>
      <c r="I16" s="1"/>
      <c r="J16" s="1"/>
    </row>
    <row r="17" spans="1:10" ht="15">
      <c r="A17" t="s">
        <v>74</v>
      </c>
      <c r="F17" s="63"/>
      <c r="G17" s="63"/>
      <c r="H17" s="63"/>
      <c r="I17" s="63"/>
      <c r="J17" s="64"/>
    </row>
    <row r="18" spans="1:10" ht="17.25" customHeight="1" thickBot="1">
      <c r="A18" t="s">
        <v>79</v>
      </c>
      <c r="F18" s="63"/>
      <c r="G18" s="63"/>
      <c r="H18" s="63"/>
      <c r="I18" s="65"/>
      <c r="J18" s="66" t="s">
        <v>63</v>
      </c>
    </row>
    <row r="19" spans="1:10" ht="14.25">
      <c r="A19" t="s">
        <v>76</v>
      </c>
      <c r="F19" s="67"/>
      <c r="G19" s="67"/>
      <c r="H19" s="67"/>
      <c r="I19" s="68"/>
      <c r="J19" s="69"/>
    </row>
    <row r="20" spans="1:10" ht="13.5" customHeight="1" thickBot="1">
      <c r="A20" t="s">
        <v>77</v>
      </c>
      <c r="F20" s="67"/>
      <c r="G20" s="67"/>
      <c r="H20" s="70"/>
      <c r="I20" s="71"/>
      <c r="J20" s="66" t="s">
        <v>64</v>
      </c>
    </row>
    <row r="21" spans="1:10" ht="66" customHeight="1" thickBot="1">
      <c r="A21" t="s">
        <v>368</v>
      </c>
      <c r="F21" s="72"/>
      <c r="G21" s="70"/>
      <c r="H21" s="73"/>
      <c r="I21" s="73"/>
      <c r="J21" s="74" t="s">
        <v>65</v>
      </c>
    </row>
    <row r="22" spans="1:10" ht="30" customHeight="1" thickBot="1">
      <c r="A22" t="s">
        <v>78</v>
      </c>
      <c r="F22" s="70"/>
      <c r="G22" s="73"/>
      <c r="H22" s="73"/>
      <c r="I22" s="73"/>
      <c r="J22" s="74" t="s">
        <v>66</v>
      </c>
    </row>
    <row r="23" spans="1:10">
      <c r="A23" t="s">
        <v>73</v>
      </c>
    </row>
    <row r="24" spans="1:10">
      <c r="A24" t="s">
        <v>74</v>
      </c>
    </row>
    <row r="25" spans="1:10">
      <c r="A25" t="s">
        <v>80</v>
      </c>
    </row>
    <row r="26" spans="1:10">
      <c r="A26" t="s">
        <v>76</v>
      </c>
    </row>
    <row r="27" spans="1:10">
      <c r="A27" t="s">
        <v>93</v>
      </c>
    </row>
    <row r="28" spans="1:10">
      <c r="A28" t="s">
        <v>77</v>
      </c>
    </row>
    <row r="29" spans="1:10">
      <c r="A29" t="s">
        <v>369</v>
      </c>
    </row>
    <row r="30" spans="1:10">
      <c r="A30" t="s">
        <v>78</v>
      </c>
    </row>
    <row r="31" spans="1:10">
      <c r="A31" t="s">
        <v>73</v>
      </c>
    </row>
    <row r="32" spans="1:10">
      <c r="A32" t="s">
        <v>81</v>
      </c>
    </row>
    <row r="33" spans="1:1">
      <c r="A33" t="s">
        <v>68</v>
      </c>
    </row>
    <row r="34" spans="1:1">
      <c r="A34" t="s">
        <v>82</v>
      </c>
    </row>
    <row r="35" spans="1:1">
      <c r="A35" t="s">
        <v>83</v>
      </c>
    </row>
    <row r="36" spans="1:1">
      <c r="A36" t="s">
        <v>84</v>
      </c>
    </row>
    <row r="37" spans="1:1">
      <c r="A37" t="s">
        <v>85</v>
      </c>
    </row>
    <row r="38" spans="1:1">
      <c r="A38" t="s">
        <v>86</v>
      </c>
    </row>
    <row r="39" spans="1:1">
      <c r="A39" t="s">
        <v>87</v>
      </c>
    </row>
    <row r="40" spans="1:1">
      <c r="A40" t="s">
        <v>88</v>
      </c>
    </row>
    <row r="41" spans="1:1">
      <c r="A41" t="s">
        <v>89</v>
      </c>
    </row>
    <row r="42" spans="1:1">
      <c r="A42" t="s">
        <v>73</v>
      </c>
    </row>
    <row r="43" spans="1:1">
      <c r="A43" t="s">
        <v>90</v>
      </c>
    </row>
    <row r="44" spans="1:1">
      <c r="A44" t="s">
        <v>95</v>
      </c>
    </row>
    <row r="45" spans="1:1">
      <c r="A45" t="s">
        <v>73</v>
      </c>
    </row>
    <row r="46" spans="1:1">
      <c r="A46" t="s">
        <v>91</v>
      </c>
    </row>
  </sheetData>
  <mergeCells count="1">
    <mergeCell ref="F15:J15"/>
  </mergeCells>
  <phoneticPr fontId="2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1:G36"/>
  <sheetViews>
    <sheetView showGridLines="0" topLeftCell="A10" workbookViewId="0"/>
  </sheetViews>
  <sheetFormatPr defaultRowHeight="12.75"/>
  <cols>
    <col min="2" max="2" width="37.140625" customWidth="1"/>
    <col min="3" max="3" width="14.28515625" customWidth="1"/>
    <col min="4" max="4" width="54.28515625" customWidth="1"/>
    <col min="7" max="7" width="10.140625" bestFit="1" customWidth="1"/>
  </cols>
  <sheetData>
    <row r="1" spans="2:7">
      <c r="B1" s="182" t="s">
        <v>115</v>
      </c>
      <c r="C1" s="182"/>
      <c r="D1" s="182"/>
    </row>
    <row r="2" spans="2:7">
      <c r="B2" s="75" t="s">
        <v>96</v>
      </c>
      <c r="C2" s="75" t="s">
        <v>97</v>
      </c>
      <c r="D2" s="76" t="s">
        <v>98</v>
      </c>
      <c r="F2" t="s">
        <v>116</v>
      </c>
      <c r="G2" s="79">
        <f ca="1">TODAY()</f>
        <v>42065</v>
      </c>
    </row>
    <row r="3" spans="2:7">
      <c r="B3" s="84" t="s">
        <v>99</v>
      </c>
      <c r="C3" s="77"/>
      <c r="D3" s="82" t="s">
        <v>49</v>
      </c>
      <c r="F3" t="s">
        <v>117</v>
      </c>
      <c r="G3" s="80">
        <f ca="1">YEAR(G2)</f>
        <v>2015</v>
      </c>
    </row>
    <row r="4" spans="2:7">
      <c r="B4" s="84" t="s">
        <v>100</v>
      </c>
      <c r="C4" s="77"/>
      <c r="D4" s="82" t="s">
        <v>121</v>
      </c>
      <c r="F4" t="s">
        <v>118</v>
      </c>
      <c r="G4" s="80" t="str">
        <f ca="1">IF(LEN(MONTH(G2))&lt;2,CONCATENATE(0,MONTH(G2)),MONTH(G2))</f>
        <v>03</v>
      </c>
    </row>
    <row r="5" spans="2:7">
      <c r="B5" s="84" t="s">
        <v>101</v>
      </c>
      <c r="C5" s="77" t="s">
        <v>102</v>
      </c>
      <c r="D5" s="83" t="str">
        <f ca="1">D4&amp;"_"&amp;D6&amp;"_"&amp;D7&amp;"_"&amp;D8&amp;D9&amp;"_"&amp;G3&amp;G4&amp;G5&amp;"_"&amp;D10</f>
        <v>NO_BOUCHR1_3114_3114_3119002258311901001_20150302_15808393686</v>
      </c>
      <c r="F5" t="s">
        <v>119</v>
      </c>
      <c r="G5" s="80" t="str">
        <f ca="1">IF(LEN(DAY(G2))&lt;2,CONCATENATE(0,DAY(G2)),DAY(G2))</f>
        <v>02</v>
      </c>
    </row>
    <row r="6" spans="2:7" ht="25.5">
      <c r="B6" s="84" t="s">
        <v>103</v>
      </c>
      <c r="C6" s="77"/>
      <c r="D6" s="82" t="s">
        <v>643</v>
      </c>
    </row>
    <row r="7" spans="2:7" ht="38.25">
      <c r="B7" s="84" t="s">
        <v>104</v>
      </c>
      <c r="C7" s="77"/>
      <c r="D7" s="82" t="s">
        <v>643</v>
      </c>
    </row>
    <row r="8" spans="2:7">
      <c r="B8" s="85" t="s">
        <v>122</v>
      </c>
      <c r="C8" s="77" t="s">
        <v>148</v>
      </c>
      <c r="D8" s="82" t="s">
        <v>388</v>
      </c>
    </row>
    <row r="9" spans="2:7">
      <c r="B9" s="85" t="s">
        <v>123</v>
      </c>
      <c r="C9" s="77" t="s">
        <v>123</v>
      </c>
      <c r="D9" s="82" t="s">
        <v>642</v>
      </c>
    </row>
    <row r="10" spans="2:7">
      <c r="B10" s="84" t="s">
        <v>105</v>
      </c>
      <c r="C10" s="78"/>
      <c r="D10" s="83">
        <f ca="1">ROUND(RAND()*100000000000,0)</f>
        <v>15808393686</v>
      </c>
    </row>
    <row r="11" spans="2:7">
      <c r="B11" s="84" t="s">
        <v>106</v>
      </c>
      <c r="C11" s="77" t="s">
        <v>107</v>
      </c>
      <c r="D11" s="83" t="s">
        <v>120</v>
      </c>
    </row>
    <row r="12" spans="2:7">
      <c r="B12" s="84" t="s">
        <v>108</v>
      </c>
      <c r="C12" s="77" t="s">
        <v>109</v>
      </c>
      <c r="D12" s="82" t="s">
        <v>382</v>
      </c>
    </row>
    <row r="13" spans="2:7">
      <c r="B13" s="84" t="s">
        <v>110</v>
      </c>
      <c r="C13" s="77" t="s">
        <v>111</v>
      </c>
      <c r="D13" s="82" t="s">
        <v>18</v>
      </c>
    </row>
    <row r="14" spans="2:7">
      <c r="B14" s="84" t="s">
        <v>112</v>
      </c>
      <c r="C14" s="77" t="s">
        <v>113</v>
      </c>
      <c r="D14" s="83" t="str">
        <f ca="1">G5&amp;"."&amp;G4&amp;"."&amp;G3</f>
        <v>02.03.2015</v>
      </c>
    </row>
    <row r="15" spans="2:7" ht="25.5">
      <c r="B15" s="84" t="s">
        <v>114</v>
      </c>
      <c r="C15" s="77"/>
      <c r="D15" s="82" t="s">
        <v>124</v>
      </c>
    </row>
    <row r="16" spans="2:7">
      <c r="B16" s="84" t="s">
        <v>134</v>
      </c>
      <c r="C16" s="77" t="s">
        <v>135</v>
      </c>
      <c r="D16" s="82" t="s">
        <v>640</v>
      </c>
    </row>
    <row r="17" spans="2:5">
      <c r="B17" s="84" t="s">
        <v>136</v>
      </c>
      <c r="C17" s="77" t="s">
        <v>137</v>
      </c>
      <c r="D17" s="82" t="s">
        <v>124</v>
      </c>
      <c r="E17" s="89" t="s">
        <v>138</v>
      </c>
    </row>
    <row r="18" spans="2:5" ht="15" customHeight="1">
      <c r="B18" s="84" t="s">
        <v>370</v>
      </c>
      <c r="C18" s="77" t="s">
        <v>160</v>
      </c>
      <c r="D18" s="82" t="s">
        <v>371</v>
      </c>
      <c r="E18" s="89" t="s">
        <v>372</v>
      </c>
    </row>
    <row r="19" spans="2:5">
      <c r="B19" s="84" t="s">
        <v>154</v>
      </c>
      <c r="C19" s="77"/>
      <c r="D19" s="82"/>
      <c r="E19" s="89"/>
    </row>
    <row r="20" spans="2:5">
      <c r="B20" s="84" t="s">
        <v>155</v>
      </c>
      <c r="C20" s="77"/>
      <c r="D20" s="82"/>
      <c r="E20" s="89"/>
    </row>
    <row r="21" spans="2:5">
      <c r="B21" s="84" t="s">
        <v>156</v>
      </c>
      <c r="C21" s="77"/>
      <c r="D21" s="82"/>
      <c r="E21" s="89"/>
    </row>
    <row r="22" spans="2:5">
      <c r="B22" s="84" t="s">
        <v>162</v>
      </c>
      <c r="C22" s="77"/>
      <c r="D22" s="82"/>
      <c r="E22" s="89"/>
    </row>
    <row r="23" spans="2:5">
      <c r="B23" s="84" t="s">
        <v>163</v>
      </c>
      <c r="C23" s="77"/>
      <c r="D23" s="82"/>
      <c r="E23" s="89"/>
    </row>
    <row r="24" spans="2:5" ht="25.5">
      <c r="B24" s="84" t="s">
        <v>157</v>
      </c>
      <c r="C24" s="77"/>
      <c r="D24" s="82" t="s">
        <v>644</v>
      </c>
      <c r="E24" s="89"/>
    </row>
    <row r="25" spans="2:5">
      <c r="B25" s="84" t="s">
        <v>158</v>
      </c>
      <c r="C25" s="77"/>
      <c r="D25" s="82" t="s">
        <v>645</v>
      </c>
      <c r="E25" s="89"/>
    </row>
    <row r="26" spans="2:5" ht="25.5">
      <c r="B26" s="84" t="s">
        <v>159</v>
      </c>
      <c r="C26" s="77"/>
      <c r="D26" s="82" t="s">
        <v>646</v>
      </c>
      <c r="E26" s="89"/>
    </row>
    <row r="27" spans="2:5" ht="25.5">
      <c r="B27" s="84" t="s">
        <v>373</v>
      </c>
      <c r="C27" s="77"/>
      <c r="D27" s="82"/>
      <c r="E27" s="89"/>
    </row>
    <row r="28" spans="2:5">
      <c r="B28" s="84" t="s">
        <v>374</v>
      </c>
      <c r="C28" s="77"/>
      <c r="D28" s="82"/>
      <c r="E28" s="89"/>
    </row>
    <row r="29" spans="2:5" ht="25.5">
      <c r="B29" s="84" t="s">
        <v>375</v>
      </c>
      <c r="C29" s="77"/>
      <c r="D29" s="82"/>
      <c r="E29" s="89"/>
    </row>
    <row r="30" spans="2:5" ht="25.5">
      <c r="B30" s="84" t="s">
        <v>376</v>
      </c>
      <c r="C30" s="77"/>
      <c r="D30" s="82"/>
      <c r="E30" s="89"/>
    </row>
    <row r="31" spans="2:5">
      <c r="B31" s="84" t="s">
        <v>377</v>
      </c>
      <c r="C31" s="77"/>
      <c r="D31" s="82"/>
      <c r="E31" s="89"/>
    </row>
    <row r="32" spans="2:5" ht="38.25">
      <c r="B32" s="84" t="s">
        <v>381</v>
      </c>
      <c r="C32" s="77" t="s">
        <v>380</v>
      </c>
      <c r="D32" s="82"/>
      <c r="E32" s="89"/>
    </row>
    <row r="33" spans="2:5">
      <c r="B33" s="84" t="s">
        <v>170</v>
      </c>
      <c r="C33" s="77" t="s">
        <v>171</v>
      </c>
      <c r="D33" s="82" t="s">
        <v>641</v>
      </c>
      <c r="E33" s="89"/>
    </row>
    <row r="35" spans="2:5" ht="13.5" thickBot="1">
      <c r="B35" s="81" t="s">
        <v>125</v>
      </c>
    </row>
    <row r="36" spans="2:5" ht="17.25" customHeight="1" thickBot="1">
      <c r="B36" s="94" t="str">
        <f ca="1">D3&amp;D5&amp;".XML"</f>
        <v>C:\NO_BOUCHR1_3114_3114_3119002258311901001_20150302_15808393686.XML</v>
      </c>
      <c r="C36" s="95"/>
      <c r="D36" s="96"/>
    </row>
  </sheetData>
  <mergeCells count="1">
    <mergeCell ref="B1:D1"/>
  </mergeCells>
  <phoneticPr fontId="2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2310"/>
  <sheetViews>
    <sheetView topLeftCell="G1" workbookViewId="0">
      <selection activeCell="G1" sqref="G1"/>
    </sheetView>
  </sheetViews>
  <sheetFormatPr defaultRowHeight="12.75"/>
  <cols>
    <col min="1" max="1" width="8" hidden="1" customWidth="1"/>
    <col min="2" max="2" width="23.140625" hidden="1" customWidth="1"/>
    <col min="3" max="3" width="12.5703125" hidden="1" customWidth="1"/>
    <col min="4" max="5" width="9.140625" hidden="1" customWidth="1"/>
    <col min="6" max="6" width="0" hidden="1" customWidth="1"/>
  </cols>
  <sheetData>
    <row r="1" spans="1:3">
      <c r="A1" s="86" t="s">
        <v>126</v>
      </c>
      <c r="B1" s="86" t="s">
        <v>127</v>
      </c>
      <c r="C1" s="87" t="s">
        <v>98</v>
      </c>
    </row>
    <row r="2" spans="1:3">
      <c r="A2" s="88" t="s">
        <v>128</v>
      </c>
      <c r="B2" s="88" t="s">
        <v>129</v>
      </c>
    </row>
    <row r="3" spans="1:3">
      <c r="A3" t="s">
        <v>130</v>
      </c>
      <c r="B3" t="s">
        <v>102</v>
      </c>
      <c r="C3" t="str">
        <f ca="1">'Выгрузка в ФНС'!D5</f>
        <v>NO_BOUCHR1_3114_3114_3119002258311901001_20150302_15808393686</v>
      </c>
    </row>
    <row r="4" spans="1:3">
      <c r="A4" t="s">
        <v>130</v>
      </c>
      <c r="B4" t="s">
        <v>107</v>
      </c>
      <c r="C4" t="str">
        <f>'Выгрузка в ФНС'!D11</f>
        <v>ПАРУС 8561</v>
      </c>
    </row>
    <row r="5" spans="1:3">
      <c r="A5" t="s">
        <v>130</v>
      </c>
      <c r="B5" t="s">
        <v>109</v>
      </c>
      <c r="C5" s="18" t="str">
        <f>'Выгрузка в ФНС'!D12</f>
        <v>5.02</v>
      </c>
    </row>
    <row r="6" spans="1:3">
      <c r="A6" s="88" t="s">
        <v>131</v>
      </c>
      <c r="B6" s="88" t="s">
        <v>132</v>
      </c>
    </row>
    <row r="7" spans="1:3">
      <c r="A7" t="s">
        <v>130</v>
      </c>
      <c r="B7" t="s">
        <v>111</v>
      </c>
      <c r="C7" s="18" t="s">
        <v>18</v>
      </c>
    </row>
    <row r="8" spans="1:3">
      <c r="A8" t="s">
        <v>130</v>
      </c>
      <c r="B8" t="s">
        <v>113</v>
      </c>
      <c r="C8" t="str">
        <f ca="1">'Выгрузка в ФНС'!D14</f>
        <v>02.03.2015</v>
      </c>
    </row>
    <row r="9" spans="1:3">
      <c r="A9" t="s">
        <v>130</v>
      </c>
      <c r="B9" t="s">
        <v>133</v>
      </c>
      <c r="C9">
        <v>34</v>
      </c>
    </row>
    <row r="10" spans="1:3">
      <c r="A10" t="s">
        <v>130</v>
      </c>
      <c r="B10" t="s">
        <v>135</v>
      </c>
      <c r="C10" s="18" t="str">
        <f>'Выгрузка в ФНС'!D16</f>
        <v>2014</v>
      </c>
    </row>
    <row r="11" spans="1:3">
      <c r="A11" t="s">
        <v>130</v>
      </c>
      <c r="B11" t="s">
        <v>137</v>
      </c>
      <c r="C11" s="18" t="str">
        <f>'Выгрузка в ФНС'!D17</f>
        <v>0</v>
      </c>
    </row>
    <row r="12" spans="1:3">
      <c r="A12" t="s">
        <v>130</v>
      </c>
      <c r="B12" t="s">
        <v>139</v>
      </c>
      <c r="C12" s="18">
        <f>Баланс!M11</f>
        <v>383</v>
      </c>
    </row>
    <row r="13" spans="1:3">
      <c r="A13" s="86" t="s">
        <v>131</v>
      </c>
      <c r="B13" s="86" t="s">
        <v>140</v>
      </c>
    </row>
    <row r="14" spans="1:3">
      <c r="A14" t="s">
        <v>142</v>
      </c>
      <c r="B14" t="s">
        <v>141</v>
      </c>
      <c r="C14" t="str">
        <f>T(ОКПО1)</f>
        <v/>
      </c>
    </row>
    <row r="15" spans="1:3">
      <c r="A15" t="s">
        <v>142</v>
      </c>
      <c r="B15" t="s">
        <v>143</v>
      </c>
      <c r="C15" t="str">
        <f>T(ОКТМО)</f>
        <v>14654436101</v>
      </c>
    </row>
    <row r="16" spans="1:3">
      <c r="A16" t="s">
        <v>142</v>
      </c>
      <c r="B16" t="s">
        <v>144</v>
      </c>
      <c r="C16" t="str">
        <f>T(ОКПО2)</f>
        <v/>
      </c>
    </row>
    <row r="17" spans="1:3">
      <c r="A17" t="s">
        <v>142</v>
      </c>
      <c r="B17" t="s">
        <v>145</v>
      </c>
      <c r="C17" t="str">
        <f>T(ГБК)</f>
        <v/>
      </c>
    </row>
    <row r="18" spans="1:3">
      <c r="A18" s="86" t="s">
        <v>131</v>
      </c>
      <c r="B18" s="86" t="s">
        <v>146</v>
      </c>
    </row>
    <row r="19" spans="1:3">
      <c r="A19" t="s">
        <v>130</v>
      </c>
      <c r="B19" t="s">
        <v>147</v>
      </c>
      <c r="C19" t="str">
        <f>T(HAGENT1)</f>
        <v>МБОУ ООШ с.Лубяное Чернянского р-на</v>
      </c>
    </row>
    <row r="20" spans="1:3">
      <c r="A20" t="s">
        <v>130</v>
      </c>
      <c r="B20" t="s">
        <v>148</v>
      </c>
      <c r="C20" s="57" t="str">
        <f>T('Выгрузка в ФНС'!D8)</f>
        <v>3119002258</v>
      </c>
    </row>
    <row r="21" spans="1:3">
      <c r="A21" t="s">
        <v>130</v>
      </c>
      <c r="B21" t="s">
        <v>123</v>
      </c>
      <c r="C21" s="57" t="str">
        <f>T('Выгрузка в ФНС'!D9)</f>
        <v>311901001</v>
      </c>
    </row>
    <row r="22" spans="1:3">
      <c r="A22" t="s">
        <v>142</v>
      </c>
      <c r="B22" t="s">
        <v>149</v>
      </c>
      <c r="C22" s="57" t="str">
        <f>T(Баланс!B7)</f>
        <v/>
      </c>
    </row>
    <row r="23" spans="1:3">
      <c r="A23" t="s">
        <v>142</v>
      </c>
      <c r="B23" t="s">
        <v>150</v>
      </c>
      <c r="C23" s="57" t="str">
        <f>T(HAGENT2)</f>
        <v/>
      </c>
    </row>
    <row r="24" spans="1:3">
      <c r="A24" t="s">
        <v>142</v>
      </c>
      <c r="B24" t="s">
        <v>151</v>
      </c>
      <c r="C24" s="57" t="str">
        <f>T(Баланс!B9)</f>
        <v/>
      </c>
    </row>
    <row r="25" spans="1:3">
      <c r="A25" s="90" t="s">
        <v>152</v>
      </c>
      <c r="B25" s="90" t="s">
        <v>146</v>
      </c>
    </row>
    <row r="26" spans="1:3">
      <c r="A26" s="90" t="s">
        <v>152</v>
      </c>
      <c r="B26" s="90" t="s">
        <v>140</v>
      </c>
    </row>
    <row r="27" spans="1:3">
      <c r="A27" s="86" t="s">
        <v>131</v>
      </c>
      <c r="B27" s="86" t="s">
        <v>153</v>
      </c>
    </row>
    <row r="28" spans="1:3">
      <c r="A28" t="s">
        <v>130</v>
      </c>
      <c r="B28" t="s">
        <v>160</v>
      </c>
      <c r="C28" s="18" t="str">
        <f>'Выгрузка в ФНС'!D18</f>
        <v>1</v>
      </c>
    </row>
    <row r="29" spans="1:3">
      <c r="A29" t="s">
        <v>142</v>
      </c>
      <c r="B29" t="s">
        <v>161</v>
      </c>
      <c r="C29" s="57" t="str">
        <f>IF('Выгрузка в ФНС'!D18="1",T('Выгрузка в ФНС'!D22),T('Выгрузка в ФНС'!D30))</f>
        <v/>
      </c>
    </row>
    <row r="30" spans="1:3">
      <c r="A30" t="s">
        <v>142</v>
      </c>
      <c r="B30" t="s">
        <v>164</v>
      </c>
      <c r="C30" s="57" t="str">
        <f>IF('Выгрузка в ФНС'!D18="1",T('Выгрузка в ФНС'!D23),T('Выгрузка в ФНС'!D31))</f>
        <v/>
      </c>
    </row>
    <row r="31" spans="1:3">
      <c r="A31" s="86" t="s">
        <v>131</v>
      </c>
      <c r="B31" s="86" t="s">
        <v>165</v>
      </c>
      <c r="C31" s="57"/>
    </row>
    <row r="32" spans="1:3">
      <c r="A32" t="s">
        <v>130</v>
      </c>
      <c r="B32" t="s">
        <v>166</v>
      </c>
      <c r="C32" s="57" t="str">
        <f>IF('Выгрузка в ФНС'!D18="1",T(DIR_FAMILYNAME),T('Выгрузка в ФНС'!D27))</f>
        <v/>
      </c>
    </row>
    <row r="33" spans="1:3">
      <c r="A33" t="s">
        <v>130</v>
      </c>
      <c r="B33" t="s">
        <v>167</v>
      </c>
      <c r="C33" s="57" t="str">
        <f>IF('Выгрузка в ФНС'!D18="1",T(DIR_FIRSTNAME),T('Выгрузка в ФНС'!D28))</f>
        <v/>
      </c>
    </row>
    <row r="34" spans="1:3">
      <c r="A34" t="s">
        <v>142</v>
      </c>
      <c r="B34" t="s">
        <v>168</v>
      </c>
      <c r="C34" s="57" t="str">
        <f>IF('Выгрузка в ФНС'!D18="1",T(DIR_LASTNAME),T('Выгрузка в ФНС'!D29))</f>
        <v/>
      </c>
    </row>
    <row r="35" spans="1:3">
      <c r="A35" s="90" t="s">
        <v>152</v>
      </c>
      <c r="B35" s="90" t="s">
        <v>165</v>
      </c>
    </row>
    <row r="36" spans="1:3">
      <c r="A36" s="86" t="s">
        <v>181</v>
      </c>
      <c r="B36" s="86" t="s">
        <v>378</v>
      </c>
      <c r="C36" s="57">
        <f>IF(OR(C37="",C38=""),0,1)</f>
        <v>1</v>
      </c>
    </row>
    <row r="37" spans="1:3">
      <c r="A37" t="s">
        <v>130</v>
      </c>
      <c r="B37" t="s">
        <v>166</v>
      </c>
      <c r="C37" s="57" t="str">
        <f>T(BUH_FAMILYNAME)</f>
        <v>Клещунова</v>
      </c>
    </row>
    <row r="38" spans="1:3">
      <c r="A38" t="s">
        <v>130</v>
      </c>
      <c r="B38" t="s">
        <v>167</v>
      </c>
      <c r="C38" s="57" t="str">
        <f>T(BUH_FIRSTNAME)</f>
        <v>Елена</v>
      </c>
    </row>
    <row r="39" spans="1:3">
      <c r="A39" t="s">
        <v>142</v>
      </c>
      <c r="B39" t="s">
        <v>168</v>
      </c>
      <c r="C39" s="57" t="str">
        <f>T(BUH_LASTNAME)</f>
        <v>Алексеевна</v>
      </c>
    </row>
    <row r="40" spans="1:3">
      <c r="A40" s="90" t="s">
        <v>152</v>
      </c>
      <c r="B40" s="90" t="s">
        <v>378</v>
      </c>
    </row>
    <row r="41" spans="1:3">
      <c r="A41" s="86" t="s">
        <v>181</v>
      </c>
      <c r="B41" s="86" t="s">
        <v>379</v>
      </c>
      <c r="C41">
        <f>IF('Выгрузка в ФНС'!D18="1",0,1)</f>
        <v>0</v>
      </c>
    </row>
    <row r="42" spans="1:3">
      <c r="A42" s="92" t="s">
        <v>130</v>
      </c>
      <c r="B42" s="92" t="s">
        <v>380</v>
      </c>
      <c r="C42" t="str">
        <f>T('Выгрузка в ФНС'!D32)</f>
        <v/>
      </c>
    </row>
    <row r="43" spans="1:3">
      <c r="A43" s="90" t="s">
        <v>152</v>
      </c>
      <c r="B43" s="90" t="s">
        <v>379</v>
      </c>
    </row>
    <row r="44" spans="1:3">
      <c r="A44" s="90" t="s">
        <v>152</v>
      </c>
      <c r="B44" s="91" t="s">
        <v>153</v>
      </c>
    </row>
    <row r="45" spans="1:3">
      <c r="A45" s="86" t="s">
        <v>131</v>
      </c>
      <c r="B45" s="86" t="s">
        <v>169</v>
      </c>
    </row>
    <row r="46" spans="1:3">
      <c r="A46" t="s">
        <v>130</v>
      </c>
      <c r="B46" t="s">
        <v>171</v>
      </c>
      <c r="C46" s="18" t="str">
        <f>'Выгрузка в ФНС'!D33</f>
        <v>01.01.2015</v>
      </c>
    </row>
    <row r="47" spans="1:3">
      <c r="A47" s="86" t="s">
        <v>131</v>
      </c>
      <c r="B47" s="86" t="s">
        <v>172</v>
      </c>
    </row>
    <row r="48" spans="1:3">
      <c r="A48" s="86" t="s">
        <v>131</v>
      </c>
      <c r="B48" s="86" t="s">
        <v>173</v>
      </c>
    </row>
    <row r="49" spans="1:3">
      <c r="A49" s="86" t="s">
        <v>131</v>
      </c>
      <c r="B49" s="86" t="s">
        <v>174</v>
      </c>
    </row>
    <row r="50" spans="1:3">
      <c r="A50" s="86" t="s">
        <v>131</v>
      </c>
      <c r="B50" s="86" t="s">
        <v>175</v>
      </c>
    </row>
    <row r="51" spans="1:3">
      <c r="A51" s="86" t="s">
        <v>131</v>
      </c>
      <c r="B51" s="86" t="s">
        <v>176</v>
      </c>
    </row>
    <row r="52" spans="1:3">
      <c r="A52" s="92" t="s">
        <v>130</v>
      </c>
      <c r="B52" s="92" t="s">
        <v>177</v>
      </c>
      <c r="C52" t="str">
        <f>GetValCell("E21")</f>
        <v>0.00</v>
      </c>
    </row>
    <row r="53" spans="1:3">
      <c r="A53" s="92" t="s">
        <v>130</v>
      </c>
      <c r="B53" s="92" t="s">
        <v>178</v>
      </c>
      <c r="C53" t="str">
        <f>GetValCell("F21")</f>
        <v>0.00</v>
      </c>
    </row>
    <row r="54" spans="1:3">
      <c r="A54" s="92" t="s">
        <v>130</v>
      </c>
      <c r="B54" s="92" t="s">
        <v>179</v>
      </c>
      <c r="C54" t="str">
        <f>GetValCell("G21")</f>
        <v>4563771.05</v>
      </c>
    </row>
    <row r="55" spans="1:3">
      <c r="A55" s="92" t="s">
        <v>130</v>
      </c>
      <c r="B55" s="92" t="s">
        <v>7</v>
      </c>
      <c r="C55" t="str">
        <f>GetValCell("H21")</f>
        <v>0.00</v>
      </c>
    </row>
    <row r="56" spans="1:3">
      <c r="A56" s="90" t="s">
        <v>152</v>
      </c>
      <c r="B56" s="90" t="s">
        <v>176</v>
      </c>
    </row>
    <row r="57" spans="1:3">
      <c r="A57" s="86" t="s">
        <v>131</v>
      </c>
      <c r="B57" s="86" t="s">
        <v>180</v>
      </c>
    </row>
    <row r="58" spans="1:3">
      <c r="A58" s="92" t="s">
        <v>130</v>
      </c>
      <c r="B58" s="92" t="s">
        <v>177</v>
      </c>
      <c r="C58" t="str">
        <f>GetValCell("I21")</f>
        <v>4563771.05</v>
      </c>
    </row>
    <row r="59" spans="1:3">
      <c r="A59" s="92" t="s">
        <v>130</v>
      </c>
      <c r="B59" s="92" t="s">
        <v>178</v>
      </c>
      <c r="C59" t="str">
        <f>GetValCell("J21")</f>
        <v>0.00</v>
      </c>
    </row>
    <row r="60" spans="1:3">
      <c r="A60" s="92" t="s">
        <v>130</v>
      </c>
      <c r="B60" s="92" t="s">
        <v>179</v>
      </c>
      <c r="C60" t="str">
        <f>GetValCell("K21")</f>
        <v>4718205.11</v>
      </c>
    </row>
    <row r="61" spans="1:3">
      <c r="A61" s="92" t="s">
        <v>130</v>
      </c>
      <c r="B61" s="92" t="s">
        <v>7</v>
      </c>
      <c r="C61" t="str">
        <f>GetValCell("L21")</f>
        <v>0.00</v>
      </c>
    </row>
    <row r="62" spans="1:3">
      <c r="A62" s="90" t="s">
        <v>152</v>
      </c>
      <c r="B62" s="90" t="s">
        <v>180</v>
      </c>
    </row>
    <row r="63" spans="1:3">
      <c r="A63" s="90" t="s">
        <v>152</v>
      </c>
      <c r="B63" s="90" t="s">
        <v>175</v>
      </c>
    </row>
    <row r="64" spans="1:3">
      <c r="A64" s="86" t="s">
        <v>131</v>
      </c>
      <c r="B64" s="86" t="s">
        <v>182</v>
      </c>
    </row>
    <row r="65" spans="1:3">
      <c r="A65" s="86" t="s">
        <v>131</v>
      </c>
      <c r="B65" s="86" t="s">
        <v>176</v>
      </c>
    </row>
    <row r="66" spans="1:3">
      <c r="A66" s="92" t="s">
        <v>130</v>
      </c>
      <c r="B66" s="92" t="s">
        <v>177</v>
      </c>
      <c r="C66" t="str">
        <f>GetValCell("E22")</f>
        <v>0.00</v>
      </c>
    </row>
    <row r="67" spans="1:3">
      <c r="A67" s="92" t="s">
        <v>130</v>
      </c>
      <c r="B67" s="92" t="s">
        <v>178</v>
      </c>
      <c r="C67" t="str">
        <f>GetValCell("F22")</f>
        <v>0.00</v>
      </c>
    </row>
    <row r="68" spans="1:3">
      <c r="A68" s="92" t="s">
        <v>130</v>
      </c>
      <c r="B68" s="92" t="s">
        <v>179</v>
      </c>
      <c r="C68" t="str">
        <f>GetValCell("G22")</f>
        <v>3000891.51</v>
      </c>
    </row>
    <row r="69" spans="1:3">
      <c r="A69" s="92" t="s">
        <v>130</v>
      </c>
      <c r="B69" s="92" t="s">
        <v>7</v>
      </c>
      <c r="C69" t="str">
        <f>GetValCell("H22")</f>
        <v>0.00</v>
      </c>
    </row>
    <row r="70" spans="1:3">
      <c r="A70" s="90" t="s">
        <v>152</v>
      </c>
      <c r="B70" s="90" t="s">
        <v>176</v>
      </c>
    </row>
    <row r="71" spans="1:3">
      <c r="A71" s="86" t="s">
        <v>131</v>
      </c>
      <c r="B71" s="86" t="s">
        <v>180</v>
      </c>
    </row>
    <row r="72" spans="1:3">
      <c r="A72" s="92" t="s">
        <v>130</v>
      </c>
      <c r="B72" s="92" t="s">
        <v>177</v>
      </c>
      <c r="C72" t="str">
        <f>GetValCell("I22")</f>
        <v>3000891.51</v>
      </c>
    </row>
    <row r="73" spans="1:3">
      <c r="A73" s="92" t="s">
        <v>130</v>
      </c>
      <c r="B73" s="92" t="s">
        <v>178</v>
      </c>
      <c r="C73" t="str">
        <f>GetValCell("J22")</f>
        <v>0.00</v>
      </c>
    </row>
    <row r="74" spans="1:3">
      <c r="A74" s="92" t="s">
        <v>130</v>
      </c>
      <c r="B74" s="92" t="s">
        <v>179</v>
      </c>
      <c r="C74" t="str">
        <f>GetValCell("K22")</f>
        <v>3000891.51</v>
      </c>
    </row>
    <row r="75" spans="1:3">
      <c r="A75" s="92" t="s">
        <v>130</v>
      </c>
      <c r="B75" s="92" t="s">
        <v>7</v>
      </c>
      <c r="C75" t="str">
        <f>GetValCell("L22")</f>
        <v>0.00</v>
      </c>
    </row>
    <row r="76" spans="1:3">
      <c r="A76" s="90" t="s">
        <v>152</v>
      </c>
      <c r="B76" s="90" t="s">
        <v>180</v>
      </c>
    </row>
    <row r="77" spans="1:3">
      <c r="A77" s="90" t="s">
        <v>152</v>
      </c>
      <c r="B77" s="90" t="s">
        <v>182</v>
      </c>
    </row>
    <row r="78" spans="1:3">
      <c r="A78" s="86" t="s">
        <v>131</v>
      </c>
      <c r="B78" s="86" t="s">
        <v>183</v>
      </c>
    </row>
    <row r="79" spans="1:3">
      <c r="A79" s="86" t="s">
        <v>131</v>
      </c>
      <c r="B79" s="86" t="s">
        <v>176</v>
      </c>
    </row>
    <row r="80" spans="1:3">
      <c r="A80" s="92" t="s">
        <v>130</v>
      </c>
      <c r="B80" s="92" t="s">
        <v>177</v>
      </c>
      <c r="C80" t="str">
        <f>GetValCell("E23")</f>
        <v>0.00</v>
      </c>
    </row>
    <row r="81" spans="1:3">
      <c r="A81" s="92" t="s">
        <v>130</v>
      </c>
      <c r="B81" s="92" t="s">
        <v>178</v>
      </c>
      <c r="C81" t="str">
        <f>GetValCell("F23")</f>
        <v>0.00</v>
      </c>
    </row>
    <row r="82" spans="1:3">
      <c r="A82" s="92" t="s">
        <v>130</v>
      </c>
      <c r="B82" s="92" t="s">
        <v>179</v>
      </c>
      <c r="C82" t="str">
        <f>GetValCell("G23")</f>
        <v>278900.00</v>
      </c>
    </row>
    <row r="83" spans="1:3">
      <c r="A83" s="92" t="s">
        <v>130</v>
      </c>
      <c r="B83" s="92" t="s">
        <v>7</v>
      </c>
      <c r="C83" t="str">
        <f>GetValCell("H23")</f>
        <v>0.00</v>
      </c>
    </row>
    <row r="84" spans="1:3">
      <c r="A84" s="90" t="s">
        <v>152</v>
      </c>
      <c r="B84" s="90" t="s">
        <v>176</v>
      </c>
    </row>
    <row r="85" spans="1:3">
      <c r="A85" s="86" t="s">
        <v>131</v>
      </c>
      <c r="B85" s="86" t="s">
        <v>180</v>
      </c>
    </row>
    <row r="86" spans="1:3">
      <c r="A86" s="92" t="s">
        <v>130</v>
      </c>
      <c r="B86" s="92" t="s">
        <v>177</v>
      </c>
      <c r="C86" t="str">
        <f>GetValCell("I23")</f>
        <v>278900.00</v>
      </c>
    </row>
    <row r="87" spans="1:3">
      <c r="A87" s="92" t="s">
        <v>130</v>
      </c>
      <c r="B87" s="92" t="s">
        <v>178</v>
      </c>
      <c r="C87" t="str">
        <f>GetValCell("J23")</f>
        <v>0.00</v>
      </c>
    </row>
    <row r="88" spans="1:3">
      <c r="A88" s="92" t="s">
        <v>130</v>
      </c>
      <c r="B88" s="92" t="s">
        <v>179</v>
      </c>
      <c r="C88" t="str">
        <f>GetValCell("K23")</f>
        <v>278900.00</v>
      </c>
    </row>
    <row r="89" spans="1:3">
      <c r="A89" s="92" t="s">
        <v>130</v>
      </c>
      <c r="B89" s="92" t="s">
        <v>7</v>
      </c>
      <c r="C89" t="str">
        <f>GetValCell("L23")</f>
        <v>0.00</v>
      </c>
    </row>
    <row r="90" spans="1:3">
      <c r="A90" s="90" t="s">
        <v>152</v>
      </c>
      <c r="B90" s="90" t="s">
        <v>180</v>
      </c>
    </row>
    <row r="91" spans="1:3">
      <c r="A91" s="90" t="s">
        <v>152</v>
      </c>
      <c r="B91" s="90" t="s">
        <v>183</v>
      </c>
    </row>
    <row r="92" spans="1:3">
      <c r="A92" s="86" t="s">
        <v>131</v>
      </c>
      <c r="B92" s="86" t="s">
        <v>184</v>
      </c>
    </row>
    <row r="93" spans="1:3">
      <c r="A93" s="86" t="s">
        <v>131</v>
      </c>
      <c r="B93" s="86" t="s">
        <v>176</v>
      </c>
    </row>
    <row r="94" spans="1:3">
      <c r="A94" s="92" t="s">
        <v>130</v>
      </c>
      <c r="B94" s="92" t="s">
        <v>177</v>
      </c>
      <c r="C94" t="str">
        <f>GetValCell("E24")</f>
        <v>0.00</v>
      </c>
    </row>
    <row r="95" spans="1:3">
      <c r="A95" s="92" t="s">
        <v>130</v>
      </c>
      <c r="B95" s="92" t="s">
        <v>178</v>
      </c>
      <c r="C95" t="str">
        <f>GetValCell("F24")</f>
        <v>0.00</v>
      </c>
    </row>
    <row r="96" spans="1:3">
      <c r="A96" s="92" t="s">
        <v>130</v>
      </c>
      <c r="B96" s="92" t="s">
        <v>179</v>
      </c>
      <c r="C96" t="str">
        <f>GetValCell("G24")</f>
        <v>1283979.54</v>
      </c>
    </row>
    <row r="97" spans="1:3">
      <c r="A97" s="92" t="s">
        <v>130</v>
      </c>
      <c r="B97" s="92" t="s">
        <v>7</v>
      </c>
      <c r="C97" t="str">
        <f>GetValCell("H24")</f>
        <v>0.00</v>
      </c>
    </row>
    <row r="98" spans="1:3">
      <c r="A98" s="90" t="s">
        <v>152</v>
      </c>
      <c r="B98" s="90" t="s">
        <v>176</v>
      </c>
    </row>
    <row r="99" spans="1:3">
      <c r="A99" s="86" t="s">
        <v>131</v>
      </c>
      <c r="B99" s="86" t="s">
        <v>180</v>
      </c>
    </row>
    <row r="100" spans="1:3">
      <c r="A100" s="92" t="s">
        <v>130</v>
      </c>
      <c r="B100" s="92" t="s">
        <v>177</v>
      </c>
      <c r="C100" t="str">
        <f>GetValCell("I24")</f>
        <v>1283979.54</v>
      </c>
    </row>
    <row r="101" spans="1:3">
      <c r="A101" s="92" t="s">
        <v>130</v>
      </c>
      <c r="B101" s="92" t="s">
        <v>178</v>
      </c>
      <c r="C101" t="str">
        <f>GetValCell("J24")</f>
        <v>0.00</v>
      </c>
    </row>
    <row r="102" spans="1:3">
      <c r="A102" s="92" t="s">
        <v>130</v>
      </c>
      <c r="B102" s="92" t="s">
        <v>179</v>
      </c>
      <c r="C102" t="str">
        <f>GetValCell("K24")</f>
        <v>1438413.60</v>
      </c>
    </row>
    <row r="103" spans="1:3">
      <c r="A103" s="92" t="s">
        <v>130</v>
      </c>
      <c r="B103" s="92" t="s">
        <v>7</v>
      </c>
      <c r="C103" t="str">
        <f>GetValCell("L24")</f>
        <v>0.00</v>
      </c>
    </row>
    <row r="104" spans="1:3">
      <c r="A104" s="90" t="s">
        <v>152</v>
      </c>
      <c r="B104" s="90" t="s">
        <v>180</v>
      </c>
    </row>
    <row r="105" spans="1:3">
      <c r="A105" s="90" t="s">
        <v>152</v>
      </c>
      <c r="B105" s="90" t="s">
        <v>184</v>
      </c>
    </row>
    <row r="106" spans="1:3">
      <c r="A106" s="86" t="s">
        <v>131</v>
      </c>
      <c r="B106" s="86" t="s">
        <v>185</v>
      </c>
    </row>
    <row r="107" spans="1:3">
      <c r="A107" s="86" t="s">
        <v>131</v>
      </c>
      <c r="B107" s="86" t="s">
        <v>176</v>
      </c>
    </row>
    <row r="108" spans="1:3">
      <c r="A108" s="92" t="s">
        <v>130</v>
      </c>
      <c r="B108" s="92" t="s">
        <v>177</v>
      </c>
      <c r="C108" t="str">
        <f>GetValCell("E25")</f>
        <v>0.00</v>
      </c>
    </row>
    <row r="109" spans="1:3">
      <c r="A109" s="92" t="s">
        <v>130</v>
      </c>
      <c r="B109" s="92" t="s">
        <v>178</v>
      </c>
      <c r="C109" t="str">
        <f>GetValCell("F25")</f>
        <v>0.00</v>
      </c>
    </row>
    <row r="110" spans="1:3">
      <c r="A110" s="92" t="s">
        <v>130</v>
      </c>
      <c r="B110" s="92" t="s">
        <v>179</v>
      </c>
      <c r="C110" t="str">
        <f>GetValCell("G25")</f>
        <v>0.00</v>
      </c>
    </row>
    <row r="111" spans="1:3">
      <c r="A111" s="92" t="s">
        <v>130</v>
      </c>
      <c r="B111" s="92" t="s">
        <v>7</v>
      </c>
      <c r="C111" t="str">
        <f>GetValCell("H25")</f>
        <v>0.00</v>
      </c>
    </row>
    <row r="112" spans="1:3">
      <c r="A112" s="90" t="s">
        <v>152</v>
      </c>
      <c r="B112" s="90" t="s">
        <v>176</v>
      </c>
    </row>
    <row r="113" spans="1:3">
      <c r="A113" s="86" t="s">
        <v>131</v>
      </c>
      <c r="B113" s="86" t="s">
        <v>180</v>
      </c>
    </row>
    <row r="114" spans="1:3">
      <c r="A114" s="92" t="s">
        <v>130</v>
      </c>
      <c r="B114" s="92" t="s">
        <v>177</v>
      </c>
      <c r="C114" t="str">
        <f>GetValCell("I25")</f>
        <v>0.00</v>
      </c>
    </row>
    <row r="115" spans="1:3">
      <c r="A115" s="92" t="s">
        <v>130</v>
      </c>
      <c r="B115" s="92" t="s">
        <v>178</v>
      </c>
      <c r="C115" t="str">
        <f>GetValCell("J25")</f>
        <v>0.00</v>
      </c>
    </row>
    <row r="116" spans="1:3">
      <c r="A116" s="92" t="s">
        <v>130</v>
      </c>
      <c r="B116" s="92" t="s">
        <v>179</v>
      </c>
      <c r="C116" t="str">
        <f>GetValCell("K25")</f>
        <v>0.00</v>
      </c>
    </row>
    <row r="117" spans="1:3">
      <c r="A117" s="92" t="s">
        <v>130</v>
      </c>
      <c r="B117" s="92" t="s">
        <v>7</v>
      </c>
      <c r="C117" t="str">
        <f>GetValCell("L25")</f>
        <v>0.00</v>
      </c>
    </row>
    <row r="118" spans="1:3">
      <c r="A118" s="90" t="s">
        <v>152</v>
      </c>
      <c r="B118" s="90" t="s">
        <v>180</v>
      </c>
    </row>
    <row r="119" spans="1:3">
      <c r="A119" s="90" t="s">
        <v>152</v>
      </c>
      <c r="B119" s="90" t="s">
        <v>185</v>
      </c>
    </row>
    <row r="120" spans="1:3">
      <c r="A120" s="90" t="s">
        <v>152</v>
      </c>
      <c r="B120" s="90" t="s">
        <v>174</v>
      </c>
    </row>
    <row r="121" spans="1:3">
      <c r="A121" s="86" t="s">
        <v>131</v>
      </c>
      <c r="B121" s="86" t="s">
        <v>186</v>
      </c>
    </row>
    <row r="122" spans="1:3">
      <c r="A122" s="86" t="s">
        <v>131</v>
      </c>
      <c r="B122" s="86" t="s">
        <v>175</v>
      </c>
    </row>
    <row r="123" spans="1:3">
      <c r="A123" s="86" t="s">
        <v>131</v>
      </c>
      <c r="B123" s="86" t="s">
        <v>176</v>
      </c>
    </row>
    <row r="124" spans="1:3">
      <c r="A124" s="92" t="s">
        <v>130</v>
      </c>
      <c r="B124" s="92" t="s">
        <v>177</v>
      </c>
      <c r="C124" t="str">
        <f>GetValCell("E26")</f>
        <v>0.00</v>
      </c>
    </row>
    <row r="125" spans="1:3">
      <c r="A125" s="92" t="s">
        <v>130</v>
      </c>
      <c r="B125" s="92" t="s">
        <v>178</v>
      </c>
      <c r="C125" t="str">
        <f>GetValCell("F26")</f>
        <v>0.00</v>
      </c>
    </row>
    <row r="126" spans="1:3">
      <c r="A126" s="92" t="s">
        <v>130</v>
      </c>
      <c r="B126" s="92" t="s">
        <v>179</v>
      </c>
      <c r="C126" t="str">
        <f>GetValCell("G26")</f>
        <v>4394376.80</v>
      </c>
    </row>
    <row r="127" spans="1:3">
      <c r="A127" s="92" t="s">
        <v>130</v>
      </c>
      <c r="B127" s="92" t="s">
        <v>7</v>
      </c>
      <c r="C127" t="str">
        <f>GetValCell("H26")</f>
        <v>0.00</v>
      </c>
    </row>
    <row r="128" spans="1:3">
      <c r="A128" s="90" t="s">
        <v>152</v>
      </c>
      <c r="B128" s="90" t="s">
        <v>176</v>
      </c>
    </row>
    <row r="129" spans="1:3">
      <c r="A129" s="86" t="s">
        <v>131</v>
      </c>
      <c r="B129" s="86" t="s">
        <v>180</v>
      </c>
    </row>
    <row r="130" spans="1:3">
      <c r="A130" s="92" t="s">
        <v>130</v>
      </c>
      <c r="B130" s="92" t="s">
        <v>177</v>
      </c>
      <c r="C130" t="str">
        <f>GetValCell("I26")</f>
        <v>4394376.80</v>
      </c>
    </row>
    <row r="131" spans="1:3">
      <c r="A131" s="92" t="s">
        <v>130</v>
      </c>
      <c r="B131" s="92" t="s">
        <v>178</v>
      </c>
      <c r="C131" t="str">
        <f>GetValCell("J26")</f>
        <v>0.00</v>
      </c>
    </row>
    <row r="132" spans="1:3">
      <c r="A132" s="92" t="s">
        <v>130</v>
      </c>
      <c r="B132" s="92" t="s">
        <v>179</v>
      </c>
      <c r="C132" t="str">
        <f>GetValCell("K26")</f>
        <v>4608546.24</v>
      </c>
    </row>
    <row r="133" spans="1:3">
      <c r="A133" s="92" t="s">
        <v>130</v>
      </c>
      <c r="B133" s="92" t="s">
        <v>7</v>
      </c>
      <c r="C133" t="str">
        <f>GetValCell("L26")</f>
        <v>0.00</v>
      </c>
    </row>
    <row r="134" spans="1:3">
      <c r="A134" s="90" t="s">
        <v>152</v>
      </c>
      <c r="B134" s="90" t="s">
        <v>180</v>
      </c>
    </row>
    <row r="135" spans="1:3">
      <c r="A135" s="90" t="s">
        <v>152</v>
      </c>
      <c r="B135" s="90" t="s">
        <v>175</v>
      </c>
    </row>
    <row r="136" spans="1:3">
      <c r="A136" s="86" t="s">
        <v>131</v>
      </c>
      <c r="B136" s="86" t="s">
        <v>182</v>
      </c>
    </row>
    <row r="137" spans="1:3">
      <c r="A137" s="86" t="s">
        <v>131</v>
      </c>
      <c r="B137" s="86" t="s">
        <v>176</v>
      </c>
    </row>
    <row r="138" spans="1:3">
      <c r="A138" s="92" t="s">
        <v>130</v>
      </c>
      <c r="B138" s="92" t="s">
        <v>177</v>
      </c>
      <c r="C138" t="str">
        <f>GetValCell("E27")</f>
        <v>0.00</v>
      </c>
    </row>
    <row r="139" spans="1:3">
      <c r="A139" s="92" t="s">
        <v>130</v>
      </c>
      <c r="B139" s="92" t="s">
        <v>178</v>
      </c>
      <c r="C139" t="str">
        <f>GetValCell("F27")</f>
        <v>0.00</v>
      </c>
    </row>
    <row r="140" spans="1:3">
      <c r="A140" s="92" t="s">
        <v>130</v>
      </c>
      <c r="B140" s="92" t="s">
        <v>179</v>
      </c>
      <c r="C140" t="str">
        <f>GetValCell("G27")</f>
        <v>2919719.29</v>
      </c>
    </row>
    <row r="141" spans="1:3">
      <c r="A141" s="92" t="s">
        <v>130</v>
      </c>
      <c r="B141" s="92" t="s">
        <v>7</v>
      </c>
      <c r="C141" t="str">
        <f>GetValCell("H27")</f>
        <v>0.00</v>
      </c>
    </row>
    <row r="142" spans="1:3">
      <c r="A142" s="90" t="s">
        <v>152</v>
      </c>
      <c r="B142" s="90" t="s">
        <v>176</v>
      </c>
    </row>
    <row r="143" spans="1:3">
      <c r="A143" s="86" t="s">
        <v>131</v>
      </c>
      <c r="B143" s="86" t="s">
        <v>180</v>
      </c>
    </row>
    <row r="144" spans="1:3">
      <c r="A144" s="92" t="s">
        <v>130</v>
      </c>
      <c r="B144" s="92" t="s">
        <v>177</v>
      </c>
      <c r="C144" t="str">
        <f>GetValCell("I27")</f>
        <v>2919719.29</v>
      </c>
    </row>
    <row r="145" spans="1:3">
      <c r="A145" s="92" t="s">
        <v>130</v>
      </c>
      <c r="B145" s="92" t="s">
        <v>178</v>
      </c>
      <c r="C145" t="str">
        <f>GetValCell("J27")</f>
        <v>0.00</v>
      </c>
    </row>
    <row r="146" spans="1:3">
      <c r="A146" s="92" t="s">
        <v>130</v>
      </c>
      <c r="B146" s="92" t="s">
        <v>179</v>
      </c>
      <c r="C146" t="str">
        <f>GetValCell("K27")</f>
        <v>2928731.73</v>
      </c>
    </row>
    <row r="147" spans="1:3">
      <c r="A147" s="92" t="s">
        <v>130</v>
      </c>
      <c r="B147" s="92" t="s">
        <v>7</v>
      </c>
      <c r="C147" t="str">
        <f>GetValCell("L27")</f>
        <v>0.00</v>
      </c>
    </row>
    <row r="148" spans="1:3">
      <c r="A148" s="90" t="s">
        <v>152</v>
      </c>
      <c r="B148" s="90" t="s">
        <v>180</v>
      </c>
    </row>
    <row r="149" spans="1:3">
      <c r="A149" s="90" t="s">
        <v>152</v>
      </c>
      <c r="B149" s="90" t="s">
        <v>182</v>
      </c>
    </row>
    <row r="150" spans="1:3">
      <c r="A150" s="86" t="s">
        <v>131</v>
      </c>
      <c r="B150" s="86" t="s">
        <v>183</v>
      </c>
    </row>
    <row r="151" spans="1:3">
      <c r="A151" s="86" t="s">
        <v>131</v>
      </c>
      <c r="B151" s="86" t="s">
        <v>176</v>
      </c>
    </row>
    <row r="152" spans="1:3">
      <c r="A152" s="92" t="s">
        <v>130</v>
      </c>
      <c r="B152" s="92" t="s">
        <v>177</v>
      </c>
      <c r="C152" t="str">
        <f>GetValCell("E28")</f>
        <v>0.00</v>
      </c>
    </row>
    <row r="153" spans="1:3">
      <c r="A153" s="92" t="s">
        <v>130</v>
      </c>
      <c r="B153" s="92" t="s">
        <v>178</v>
      </c>
      <c r="C153" t="str">
        <f>GetValCell("F28")</f>
        <v>0.00</v>
      </c>
    </row>
    <row r="154" spans="1:3">
      <c r="A154" s="92" t="s">
        <v>130</v>
      </c>
      <c r="B154" s="92" t="s">
        <v>179</v>
      </c>
      <c r="C154" t="str">
        <f>GetValCell("G28")</f>
        <v>222442.77</v>
      </c>
    </row>
    <row r="155" spans="1:3">
      <c r="A155" s="92" t="s">
        <v>130</v>
      </c>
      <c r="B155" s="92" t="s">
        <v>7</v>
      </c>
      <c r="C155" t="str">
        <f>GetValCell("H28")</f>
        <v>0.00</v>
      </c>
    </row>
    <row r="156" spans="1:3">
      <c r="A156" s="90" t="s">
        <v>152</v>
      </c>
      <c r="B156" s="90" t="s">
        <v>176</v>
      </c>
    </row>
    <row r="157" spans="1:3">
      <c r="A157" s="86" t="s">
        <v>131</v>
      </c>
      <c r="B157" s="86" t="s">
        <v>180</v>
      </c>
    </row>
    <row r="158" spans="1:3">
      <c r="A158" s="92" t="s">
        <v>130</v>
      </c>
      <c r="B158" s="92" t="s">
        <v>177</v>
      </c>
      <c r="C158" t="str">
        <f>GetValCell("I28")</f>
        <v>222442.77</v>
      </c>
    </row>
    <row r="159" spans="1:3">
      <c r="A159" s="92" t="s">
        <v>130</v>
      </c>
      <c r="B159" s="92" t="s">
        <v>178</v>
      </c>
      <c r="C159" t="str">
        <f>GetValCell("J28")</f>
        <v>0.00</v>
      </c>
    </row>
    <row r="160" spans="1:3">
      <c r="A160" s="92" t="s">
        <v>130</v>
      </c>
      <c r="B160" s="92" t="s">
        <v>179</v>
      </c>
      <c r="C160" t="str">
        <f>GetValCell("K28")</f>
        <v>262285.41</v>
      </c>
    </row>
    <row r="161" spans="1:3">
      <c r="A161" s="92" t="s">
        <v>130</v>
      </c>
      <c r="B161" s="92" t="s">
        <v>7</v>
      </c>
      <c r="C161" t="str">
        <f>GetValCell("L28")</f>
        <v>0.00</v>
      </c>
    </row>
    <row r="162" spans="1:3">
      <c r="A162" s="90" t="s">
        <v>152</v>
      </c>
      <c r="B162" s="90" t="s">
        <v>180</v>
      </c>
    </row>
    <row r="163" spans="1:3">
      <c r="A163" s="90" t="s">
        <v>152</v>
      </c>
      <c r="B163" s="90" t="s">
        <v>183</v>
      </c>
    </row>
    <row r="164" spans="1:3">
      <c r="A164" s="86" t="s">
        <v>131</v>
      </c>
      <c r="B164" s="86" t="s">
        <v>184</v>
      </c>
    </row>
    <row r="165" spans="1:3">
      <c r="A165" s="86" t="s">
        <v>131</v>
      </c>
      <c r="B165" s="86" t="s">
        <v>176</v>
      </c>
    </row>
    <row r="166" spans="1:3">
      <c r="A166" s="92" t="s">
        <v>130</v>
      </c>
      <c r="B166" s="92" t="s">
        <v>177</v>
      </c>
      <c r="C166" t="str">
        <f>GetValCell("E29")</f>
        <v>0.00</v>
      </c>
    </row>
    <row r="167" spans="1:3">
      <c r="A167" s="92" t="s">
        <v>130</v>
      </c>
      <c r="B167" s="92" t="s">
        <v>178</v>
      </c>
      <c r="C167" t="str">
        <f>GetValCell("F29")</f>
        <v>0.00</v>
      </c>
    </row>
    <row r="168" spans="1:3">
      <c r="A168" s="92" t="s">
        <v>130</v>
      </c>
      <c r="B168" s="92" t="s">
        <v>179</v>
      </c>
      <c r="C168" t="str">
        <f>GetValCell("G29")</f>
        <v>1252214.74</v>
      </c>
    </row>
    <row r="169" spans="1:3">
      <c r="A169" s="92" t="s">
        <v>130</v>
      </c>
      <c r="B169" s="92" t="s">
        <v>7</v>
      </c>
      <c r="C169" t="str">
        <f>GetValCell("H29")</f>
        <v>0.00</v>
      </c>
    </row>
    <row r="170" spans="1:3">
      <c r="A170" s="90" t="s">
        <v>152</v>
      </c>
      <c r="B170" s="90" t="s">
        <v>176</v>
      </c>
    </row>
    <row r="171" spans="1:3">
      <c r="A171" s="86" t="s">
        <v>131</v>
      </c>
      <c r="B171" s="86" t="s">
        <v>180</v>
      </c>
    </row>
    <row r="172" spans="1:3">
      <c r="A172" s="92" t="s">
        <v>130</v>
      </c>
      <c r="B172" s="92" t="s">
        <v>177</v>
      </c>
      <c r="C172" t="str">
        <f>GetValCell("I29")</f>
        <v>1252214.74</v>
      </c>
    </row>
    <row r="173" spans="1:3">
      <c r="A173" s="92" t="s">
        <v>130</v>
      </c>
      <c r="B173" s="92" t="s">
        <v>178</v>
      </c>
      <c r="C173" t="str">
        <f>GetValCell("J29")</f>
        <v>0.00</v>
      </c>
    </row>
    <row r="174" spans="1:3">
      <c r="A174" s="92" t="s">
        <v>130</v>
      </c>
      <c r="B174" s="92" t="s">
        <v>179</v>
      </c>
      <c r="C174" t="str">
        <f>GetValCell("K29")</f>
        <v>1417529.10</v>
      </c>
    </row>
    <row r="175" spans="1:3">
      <c r="A175" s="92" t="s">
        <v>130</v>
      </c>
      <c r="B175" s="92" t="s">
        <v>7</v>
      </c>
      <c r="C175" t="str">
        <f>GetValCell("L29")</f>
        <v>0.00</v>
      </c>
    </row>
    <row r="176" spans="1:3">
      <c r="A176" s="90" t="s">
        <v>152</v>
      </c>
      <c r="B176" s="90" t="s">
        <v>180</v>
      </c>
    </row>
    <row r="177" spans="1:3">
      <c r="A177" s="90" t="s">
        <v>152</v>
      </c>
      <c r="B177" s="90" t="s">
        <v>184</v>
      </c>
    </row>
    <row r="178" spans="1:3">
      <c r="A178" s="86" t="s">
        <v>131</v>
      </c>
      <c r="B178" s="86" t="s">
        <v>185</v>
      </c>
    </row>
    <row r="179" spans="1:3">
      <c r="A179" s="86" t="s">
        <v>131</v>
      </c>
      <c r="B179" s="86" t="s">
        <v>176</v>
      </c>
    </row>
    <row r="180" spans="1:3">
      <c r="A180" s="92" t="s">
        <v>130</v>
      </c>
      <c r="B180" s="92" t="s">
        <v>177</v>
      </c>
      <c r="C180" t="str">
        <f>GetValCell("E30")</f>
        <v>0.00</v>
      </c>
    </row>
    <row r="181" spans="1:3">
      <c r="A181" s="92" t="s">
        <v>130</v>
      </c>
      <c r="B181" s="92" t="s">
        <v>178</v>
      </c>
      <c r="C181" t="str">
        <f>GetValCell("F30")</f>
        <v>0.00</v>
      </c>
    </row>
    <row r="182" spans="1:3">
      <c r="A182" s="92" t="s">
        <v>130</v>
      </c>
      <c r="B182" s="92" t="s">
        <v>179</v>
      </c>
      <c r="C182" t="str">
        <f>GetValCell("G30")</f>
        <v>0.00</v>
      </c>
    </row>
    <row r="183" spans="1:3">
      <c r="A183" s="92" t="s">
        <v>130</v>
      </c>
      <c r="B183" s="92" t="s">
        <v>7</v>
      </c>
      <c r="C183" t="str">
        <f>GetValCell("H30")</f>
        <v>0.00</v>
      </c>
    </row>
    <row r="184" spans="1:3">
      <c r="A184" s="90" t="s">
        <v>152</v>
      </c>
      <c r="B184" s="90" t="s">
        <v>176</v>
      </c>
    </row>
    <row r="185" spans="1:3">
      <c r="A185" s="86" t="s">
        <v>131</v>
      </c>
      <c r="B185" s="86" t="s">
        <v>180</v>
      </c>
    </row>
    <row r="186" spans="1:3">
      <c r="A186" s="92" t="s">
        <v>130</v>
      </c>
      <c r="B186" s="92" t="s">
        <v>177</v>
      </c>
      <c r="C186" t="str">
        <f>GetValCell("I30")</f>
        <v>0.00</v>
      </c>
    </row>
    <row r="187" spans="1:3">
      <c r="A187" s="92" t="s">
        <v>130</v>
      </c>
      <c r="B187" s="92" t="s">
        <v>178</v>
      </c>
      <c r="C187" t="str">
        <f>GetValCell("J30")</f>
        <v>0.00</v>
      </c>
    </row>
    <row r="188" spans="1:3">
      <c r="A188" s="92" t="s">
        <v>130</v>
      </c>
      <c r="B188" s="92" t="s">
        <v>179</v>
      </c>
      <c r="C188" t="str">
        <f>GetValCell("K30")</f>
        <v>0.00</v>
      </c>
    </row>
    <row r="189" spans="1:3">
      <c r="A189" s="92" t="s">
        <v>130</v>
      </c>
      <c r="B189" s="92" t="s">
        <v>7</v>
      </c>
      <c r="C189" t="str">
        <f>GetValCell("L30")</f>
        <v>0.00</v>
      </c>
    </row>
    <row r="190" spans="1:3">
      <c r="A190" s="90" t="s">
        <v>152</v>
      </c>
      <c r="B190" s="90" t="s">
        <v>180</v>
      </c>
    </row>
    <row r="191" spans="1:3">
      <c r="A191" s="90" t="s">
        <v>152</v>
      </c>
      <c r="B191" s="90" t="s">
        <v>185</v>
      </c>
    </row>
    <row r="192" spans="1:3">
      <c r="A192" s="90" t="s">
        <v>152</v>
      </c>
      <c r="B192" s="90" t="s">
        <v>186</v>
      </c>
    </row>
    <row r="193" spans="1:3">
      <c r="A193" s="86" t="s">
        <v>131</v>
      </c>
      <c r="B193" s="86" t="s">
        <v>187</v>
      </c>
    </row>
    <row r="194" spans="1:3">
      <c r="A194" s="86" t="s">
        <v>131</v>
      </c>
      <c r="B194" s="86" t="s">
        <v>175</v>
      </c>
    </row>
    <row r="195" spans="1:3">
      <c r="A195" s="86" t="s">
        <v>131</v>
      </c>
      <c r="B195" s="86" t="s">
        <v>176</v>
      </c>
    </row>
    <row r="196" spans="1:3">
      <c r="A196" s="92" t="s">
        <v>130</v>
      </c>
      <c r="B196" s="92" t="s">
        <v>177</v>
      </c>
      <c r="C196" t="str">
        <f>GetValCell("E31")</f>
        <v>0.00</v>
      </c>
    </row>
    <row r="197" spans="1:3">
      <c r="A197" s="92" t="s">
        <v>130</v>
      </c>
      <c r="B197" s="92" t="s">
        <v>178</v>
      </c>
      <c r="C197" t="str">
        <f>GetValCell("F31")</f>
        <v>0.00</v>
      </c>
    </row>
    <row r="198" spans="1:3">
      <c r="A198" s="92" t="s">
        <v>130</v>
      </c>
      <c r="B198" s="92" t="s">
        <v>179</v>
      </c>
      <c r="C198" t="str">
        <f>GetValCell("G31")</f>
        <v>169394.25</v>
      </c>
    </row>
    <row r="199" spans="1:3">
      <c r="A199" s="92" t="s">
        <v>130</v>
      </c>
      <c r="B199" s="92" t="s">
        <v>7</v>
      </c>
      <c r="C199" t="str">
        <f>GetValCell("H31")</f>
        <v>0.00</v>
      </c>
    </row>
    <row r="200" spans="1:3">
      <c r="A200" s="90" t="s">
        <v>152</v>
      </c>
      <c r="B200" s="90" t="s">
        <v>176</v>
      </c>
    </row>
    <row r="201" spans="1:3">
      <c r="A201" s="86" t="s">
        <v>131</v>
      </c>
      <c r="B201" s="86" t="s">
        <v>180</v>
      </c>
    </row>
    <row r="202" spans="1:3">
      <c r="A202" s="92" t="s">
        <v>130</v>
      </c>
      <c r="B202" s="92" t="s">
        <v>177</v>
      </c>
      <c r="C202" t="str">
        <f>GetValCell("I31")</f>
        <v>169394.25</v>
      </c>
    </row>
    <row r="203" spans="1:3">
      <c r="A203" s="92" t="s">
        <v>130</v>
      </c>
      <c r="B203" s="92" t="s">
        <v>178</v>
      </c>
      <c r="C203" t="str">
        <f>GetValCell("J31")</f>
        <v>0.00</v>
      </c>
    </row>
    <row r="204" spans="1:3">
      <c r="A204" s="92" t="s">
        <v>130</v>
      </c>
      <c r="B204" s="92" t="s">
        <v>179</v>
      </c>
      <c r="C204" t="str">
        <f>GetValCell("K31")</f>
        <v>109658.87</v>
      </c>
    </row>
    <row r="205" spans="1:3">
      <c r="A205" s="92" t="s">
        <v>130</v>
      </c>
      <c r="B205" s="92" t="s">
        <v>7</v>
      </c>
      <c r="C205" t="str">
        <f>GetValCell("L31")</f>
        <v>0.00</v>
      </c>
    </row>
    <row r="206" spans="1:3">
      <c r="A206" s="90" t="s">
        <v>152</v>
      </c>
      <c r="B206" s="90" t="s">
        <v>180</v>
      </c>
    </row>
    <row r="207" spans="1:3">
      <c r="A207" s="90" t="s">
        <v>152</v>
      </c>
      <c r="B207" s="90" t="s">
        <v>175</v>
      </c>
    </row>
    <row r="208" spans="1:3">
      <c r="A208" s="86" t="s">
        <v>131</v>
      </c>
      <c r="B208" s="86" t="s">
        <v>182</v>
      </c>
    </row>
    <row r="209" spans="1:3">
      <c r="A209" s="86" t="s">
        <v>131</v>
      </c>
      <c r="B209" s="86" t="s">
        <v>176</v>
      </c>
    </row>
    <row r="210" spans="1:3">
      <c r="A210" s="92" t="s">
        <v>130</v>
      </c>
      <c r="B210" s="92" t="s">
        <v>177</v>
      </c>
      <c r="C210" t="str">
        <f>GetValCell("E32")</f>
        <v>0.00</v>
      </c>
    </row>
    <row r="211" spans="1:3">
      <c r="A211" s="92" t="s">
        <v>130</v>
      </c>
      <c r="B211" s="92" t="s">
        <v>178</v>
      </c>
      <c r="C211" t="str">
        <f>GetValCell("F32")</f>
        <v>0.00</v>
      </c>
    </row>
    <row r="212" spans="1:3">
      <c r="A212" s="92" t="s">
        <v>130</v>
      </c>
      <c r="B212" s="92" t="s">
        <v>179</v>
      </c>
      <c r="C212" t="str">
        <f>GetValCell("G32")</f>
        <v>81172.22</v>
      </c>
    </row>
    <row r="213" spans="1:3">
      <c r="A213" s="92" t="s">
        <v>130</v>
      </c>
      <c r="B213" s="92" t="s">
        <v>7</v>
      </c>
      <c r="C213" t="str">
        <f>GetValCell("H32")</f>
        <v>0.00</v>
      </c>
    </row>
    <row r="214" spans="1:3">
      <c r="A214" s="90" t="s">
        <v>152</v>
      </c>
      <c r="B214" s="90" t="s">
        <v>176</v>
      </c>
    </row>
    <row r="215" spans="1:3">
      <c r="A215" s="86" t="s">
        <v>131</v>
      </c>
      <c r="B215" s="86" t="s">
        <v>180</v>
      </c>
    </row>
    <row r="216" spans="1:3">
      <c r="A216" s="92" t="s">
        <v>130</v>
      </c>
      <c r="B216" s="92" t="s">
        <v>177</v>
      </c>
      <c r="C216" t="str">
        <f>GetValCell("I32")</f>
        <v>81172.22</v>
      </c>
    </row>
    <row r="217" spans="1:3">
      <c r="A217" s="92" t="s">
        <v>130</v>
      </c>
      <c r="B217" s="92" t="s">
        <v>178</v>
      </c>
      <c r="C217" t="str">
        <f>GetValCell("J32")</f>
        <v>0.00</v>
      </c>
    </row>
    <row r="218" spans="1:3">
      <c r="A218" s="92" t="s">
        <v>130</v>
      </c>
      <c r="B218" s="92" t="s">
        <v>179</v>
      </c>
      <c r="C218" t="str">
        <f>GetValCell("K32")</f>
        <v>72159.78</v>
      </c>
    </row>
    <row r="219" spans="1:3">
      <c r="A219" s="92" t="s">
        <v>130</v>
      </c>
      <c r="B219" s="92" t="s">
        <v>7</v>
      </c>
      <c r="C219" t="str">
        <f>GetValCell("L32")</f>
        <v>0.00</v>
      </c>
    </row>
    <row r="220" spans="1:3">
      <c r="A220" s="90" t="s">
        <v>152</v>
      </c>
      <c r="B220" s="90" t="s">
        <v>180</v>
      </c>
    </row>
    <row r="221" spans="1:3">
      <c r="A221" s="90" t="s">
        <v>152</v>
      </c>
      <c r="B221" s="90" t="s">
        <v>182</v>
      </c>
    </row>
    <row r="222" spans="1:3">
      <c r="A222" s="86" t="s">
        <v>131</v>
      </c>
      <c r="B222" s="86" t="s">
        <v>183</v>
      </c>
    </row>
    <row r="223" spans="1:3">
      <c r="A223" s="86" t="s">
        <v>131</v>
      </c>
      <c r="B223" s="86" t="s">
        <v>176</v>
      </c>
    </row>
    <row r="224" spans="1:3">
      <c r="A224" s="92" t="s">
        <v>130</v>
      </c>
      <c r="B224" s="92" t="s">
        <v>177</v>
      </c>
      <c r="C224" t="str">
        <f>GetValCell("E33")</f>
        <v>0.00</v>
      </c>
    </row>
    <row r="225" spans="1:3">
      <c r="A225" s="92" t="s">
        <v>130</v>
      </c>
      <c r="B225" s="92" t="s">
        <v>178</v>
      </c>
      <c r="C225" t="str">
        <f>GetValCell("F33")</f>
        <v>0.00</v>
      </c>
    </row>
    <row r="226" spans="1:3">
      <c r="A226" s="92" t="s">
        <v>130</v>
      </c>
      <c r="B226" s="92" t="s">
        <v>179</v>
      </c>
      <c r="C226" t="str">
        <f>GetValCell("G33")</f>
        <v>56457.23</v>
      </c>
    </row>
    <row r="227" spans="1:3">
      <c r="A227" s="92" t="s">
        <v>130</v>
      </c>
      <c r="B227" s="92" t="s">
        <v>7</v>
      </c>
      <c r="C227" t="str">
        <f>GetValCell("H33")</f>
        <v>0.00</v>
      </c>
    </row>
    <row r="228" spans="1:3">
      <c r="A228" s="90" t="s">
        <v>152</v>
      </c>
      <c r="B228" s="90" t="s">
        <v>176</v>
      </c>
    </row>
    <row r="229" spans="1:3">
      <c r="A229" s="86" t="s">
        <v>131</v>
      </c>
      <c r="B229" s="86" t="s">
        <v>180</v>
      </c>
    </row>
    <row r="230" spans="1:3">
      <c r="A230" s="92" t="s">
        <v>130</v>
      </c>
      <c r="B230" s="92" t="s">
        <v>177</v>
      </c>
      <c r="C230" t="str">
        <f>GetValCell("I33")</f>
        <v>56457.23</v>
      </c>
    </row>
    <row r="231" spans="1:3">
      <c r="A231" s="92" t="s">
        <v>130</v>
      </c>
      <c r="B231" s="92" t="s">
        <v>178</v>
      </c>
      <c r="C231" t="str">
        <f>GetValCell("J33")</f>
        <v>0.00</v>
      </c>
    </row>
    <row r="232" spans="1:3">
      <c r="A232" s="92" t="s">
        <v>130</v>
      </c>
      <c r="B232" s="92" t="s">
        <v>179</v>
      </c>
      <c r="C232" t="str">
        <f>GetValCell("K33")</f>
        <v>16614.59</v>
      </c>
    </row>
    <row r="233" spans="1:3">
      <c r="A233" s="92" t="s">
        <v>130</v>
      </c>
      <c r="B233" s="92" t="s">
        <v>7</v>
      </c>
      <c r="C233" t="str">
        <f>GetValCell("L33")</f>
        <v>0.00</v>
      </c>
    </row>
    <row r="234" spans="1:3">
      <c r="A234" s="90" t="s">
        <v>152</v>
      </c>
      <c r="B234" s="90" t="s">
        <v>180</v>
      </c>
    </row>
    <row r="235" spans="1:3">
      <c r="A235" s="90" t="s">
        <v>152</v>
      </c>
      <c r="B235" s="90" t="s">
        <v>183</v>
      </c>
    </row>
    <row r="236" spans="1:3">
      <c r="A236" s="86" t="s">
        <v>131</v>
      </c>
      <c r="B236" s="86" t="s">
        <v>184</v>
      </c>
    </row>
    <row r="237" spans="1:3">
      <c r="A237" s="86" t="s">
        <v>131</v>
      </c>
      <c r="B237" s="86" t="s">
        <v>176</v>
      </c>
    </row>
    <row r="238" spans="1:3">
      <c r="A238" s="92" t="s">
        <v>130</v>
      </c>
      <c r="B238" s="92" t="s">
        <v>177</v>
      </c>
      <c r="C238" t="str">
        <f>GetValCell("E34")</f>
        <v>0.00</v>
      </c>
    </row>
    <row r="239" spans="1:3">
      <c r="A239" s="92" t="s">
        <v>130</v>
      </c>
      <c r="B239" s="92" t="s">
        <v>178</v>
      </c>
      <c r="C239" t="str">
        <f>GetValCell("F34")</f>
        <v>0.00</v>
      </c>
    </row>
    <row r="240" spans="1:3">
      <c r="A240" s="92" t="s">
        <v>130</v>
      </c>
      <c r="B240" s="92" t="s">
        <v>179</v>
      </c>
      <c r="C240" t="str">
        <f>GetValCell("G34")</f>
        <v>31764.80</v>
      </c>
    </row>
    <row r="241" spans="1:3">
      <c r="A241" s="92" t="s">
        <v>130</v>
      </c>
      <c r="B241" s="92" t="s">
        <v>7</v>
      </c>
      <c r="C241" t="str">
        <f>GetValCell("H34")</f>
        <v>0.00</v>
      </c>
    </row>
    <row r="242" spans="1:3">
      <c r="A242" s="90" t="s">
        <v>152</v>
      </c>
      <c r="B242" s="90" t="s">
        <v>176</v>
      </c>
    </row>
    <row r="243" spans="1:3">
      <c r="A243" s="86" t="s">
        <v>131</v>
      </c>
      <c r="B243" s="86" t="s">
        <v>180</v>
      </c>
    </row>
    <row r="244" spans="1:3">
      <c r="A244" s="92" t="s">
        <v>130</v>
      </c>
      <c r="B244" s="92" t="s">
        <v>177</v>
      </c>
      <c r="C244" t="str">
        <f>GetValCell("I34")</f>
        <v>31764.80</v>
      </c>
    </row>
    <row r="245" spans="1:3">
      <c r="A245" s="92" t="s">
        <v>130</v>
      </c>
      <c r="B245" s="92" t="s">
        <v>178</v>
      </c>
      <c r="C245" t="str">
        <f>GetValCell("J34")</f>
        <v>0.00</v>
      </c>
    </row>
    <row r="246" spans="1:3">
      <c r="A246" s="92" t="s">
        <v>130</v>
      </c>
      <c r="B246" s="92" t="s">
        <v>179</v>
      </c>
      <c r="C246" t="str">
        <f>GetValCell("K34")</f>
        <v>20884.50</v>
      </c>
    </row>
    <row r="247" spans="1:3">
      <c r="A247" s="92" t="s">
        <v>130</v>
      </c>
      <c r="B247" s="92" t="s">
        <v>7</v>
      </c>
      <c r="C247" t="str">
        <f>GetValCell("L34")</f>
        <v>0.00</v>
      </c>
    </row>
    <row r="248" spans="1:3">
      <c r="A248" s="90" t="s">
        <v>152</v>
      </c>
      <c r="B248" s="90" t="s">
        <v>180</v>
      </c>
    </row>
    <row r="249" spans="1:3">
      <c r="A249" s="90" t="s">
        <v>152</v>
      </c>
      <c r="B249" s="90" t="s">
        <v>184</v>
      </c>
    </row>
    <row r="250" spans="1:3">
      <c r="A250" s="86" t="s">
        <v>131</v>
      </c>
      <c r="B250" s="86" t="s">
        <v>185</v>
      </c>
    </row>
    <row r="251" spans="1:3">
      <c r="A251" s="86" t="s">
        <v>131</v>
      </c>
      <c r="B251" s="86" t="s">
        <v>176</v>
      </c>
    </row>
    <row r="252" spans="1:3">
      <c r="A252" s="92" t="s">
        <v>130</v>
      </c>
      <c r="B252" s="92" t="s">
        <v>177</v>
      </c>
      <c r="C252" t="str">
        <f>GetValCell("E35")</f>
        <v>0.00</v>
      </c>
    </row>
    <row r="253" spans="1:3">
      <c r="A253" s="92" t="s">
        <v>130</v>
      </c>
      <c r="B253" s="92" t="s">
        <v>178</v>
      </c>
      <c r="C253" t="str">
        <f>GetValCell("F35")</f>
        <v>0.00</v>
      </c>
    </row>
    <row r="254" spans="1:3">
      <c r="A254" s="92" t="s">
        <v>130</v>
      </c>
      <c r="B254" s="92" t="s">
        <v>179</v>
      </c>
      <c r="C254" t="str">
        <f>GetValCell("G35")</f>
        <v>0.00</v>
      </c>
    </row>
    <row r="255" spans="1:3">
      <c r="A255" s="92" t="s">
        <v>130</v>
      </c>
      <c r="B255" s="92" t="s">
        <v>7</v>
      </c>
      <c r="C255" t="str">
        <f>GetValCell("H35")</f>
        <v>0.00</v>
      </c>
    </row>
    <row r="256" spans="1:3">
      <c r="A256" s="90" t="s">
        <v>152</v>
      </c>
      <c r="B256" s="90" t="s">
        <v>176</v>
      </c>
    </row>
    <row r="257" spans="1:3">
      <c r="A257" s="86" t="s">
        <v>131</v>
      </c>
      <c r="B257" s="86" t="s">
        <v>180</v>
      </c>
    </row>
    <row r="258" spans="1:3">
      <c r="A258" s="92" t="s">
        <v>130</v>
      </c>
      <c r="B258" s="92" t="s">
        <v>177</v>
      </c>
      <c r="C258" t="str">
        <f>GetValCell("I35")</f>
        <v>0.00</v>
      </c>
    </row>
    <row r="259" spans="1:3">
      <c r="A259" s="92" t="s">
        <v>130</v>
      </c>
      <c r="B259" s="92" t="s">
        <v>178</v>
      </c>
      <c r="C259" t="str">
        <f>GetValCell("J35")</f>
        <v>0.00</v>
      </c>
    </row>
    <row r="260" spans="1:3">
      <c r="A260" s="92" t="s">
        <v>130</v>
      </c>
      <c r="B260" s="92" t="s">
        <v>179</v>
      </c>
      <c r="C260" t="str">
        <f>GetValCell("K35")</f>
        <v>0.00</v>
      </c>
    </row>
    <row r="261" spans="1:3">
      <c r="A261" s="92" t="s">
        <v>130</v>
      </c>
      <c r="B261" s="92" t="s">
        <v>7</v>
      </c>
      <c r="C261" t="str">
        <f>GetValCell("L35")</f>
        <v>0.00</v>
      </c>
    </row>
    <row r="262" spans="1:3">
      <c r="A262" s="90" t="s">
        <v>152</v>
      </c>
      <c r="B262" s="90" t="s">
        <v>180</v>
      </c>
    </row>
    <row r="263" spans="1:3">
      <c r="A263" s="90" t="s">
        <v>152</v>
      </c>
      <c r="B263" s="90" t="s">
        <v>185</v>
      </c>
    </row>
    <row r="264" spans="1:3">
      <c r="A264" s="90" t="s">
        <v>152</v>
      </c>
      <c r="B264" s="90" t="s">
        <v>187</v>
      </c>
    </row>
    <row r="265" spans="1:3">
      <c r="A265" s="86" t="s">
        <v>131</v>
      </c>
      <c r="B265" s="86" t="s">
        <v>188</v>
      </c>
    </row>
    <row r="266" spans="1:3">
      <c r="A266" s="86" t="s">
        <v>131</v>
      </c>
      <c r="B266" s="86" t="s">
        <v>175</v>
      </c>
    </row>
    <row r="267" spans="1:3">
      <c r="A267" s="86" t="s">
        <v>131</v>
      </c>
      <c r="B267" s="86" t="s">
        <v>176</v>
      </c>
    </row>
    <row r="268" spans="1:3">
      <c r="A268" s="92" t="s">
        <v>130</v>
      </c>
      <c r="B268" s="92" t="s">
        <v>177</v>
      </c>
      <c r="C268" t="str">
        <f>GetValCell("E42")</f>
        <v>0.00</v>
      </c>
    </row>
    <row r="269" spans="1:3">
      <c r="A269" s="92" t="s">
        <v>130</v>
      </c>
      <c r="B269" s="92" t="s">
        <v>178</v>
      </c>
      <c r="C269" t="str">
        <f>GetValCell("F42")</f>
        <v>0.00</v>
      </c>
    </row>
    <row r="270" spans="1:3">
      <c r="A270" s="92" t="s">
        <v>130</v>
      </c>
      <c r="B270" s="92" t="s">
        <v>179</v>
      </c>
      <c r="C270" t="str">
        <f>GetValCell("G42")</f>
        <v>0.00</v>
      </c>
    </row>
    <row r="271" spans="1:3">
      <c r="A271" s="92" t="s">
        <v>130</v>
      </c>
      <c r="B271" s="92" t="s">
        <v>7</v>
      </c>
      <c r="C271" t="str">
        <f>GetValCell("H42")</f>
        <v>0.00</v>
      </c>
    </row>
    <row r="272" spans="1:3">
      <c r="A272" s="90" t="s">
        <v>152</v>
      </c>
      <c r="B272" s="90" t="s">
        <v>176</v>
      </c>
    </row>
    <row r="273" spans="1:3">
      <c r="A273" s="86" t="s">
        <v>131</v>
      </c>
      <c r="B273" s="86" t="s">
        <v>180</v>
      </c>
    </row>
    <row r="274" spans="1:3">
      <c r="A274" s="92" t="s">
        <v>130</v>
      </c>
      <c r="B274" s="92" t="s">
        <v>177</v>
      </c>
      <c r="C274" t="str">
        <f>GetValCell("I42")</f>
        <v>0.00</v>
      </c>
    </row>
    <row r="275" spans="1:3">
      <c r="A275" s="92" t="s">
        <v>130</v>
      </c>
      <c r="B275" s="92" t="s">
        <v>178</v>
      </c>
      <c r="C275" t="str">
        <f>GetValCell("J42")</f>
        <v>0.00</v>
      </c>
    </row>
    <row r="276" spans="1:3">
      <c r="A276" s="92" t="s">
        <v>130</v>
      </c>
      <c r="B276" s="92" t="s">
        <v>179</v>
      </c>
      <c r="C276" t="str">
        <f>GetValCell("K42")</f>
        <v>0.00</v>
      </c>
    </row>
    <row r="277" spans="1:3">
      <c r="A277" s="92" t="s">
        <v>130</v>
      </c>
      <c r="B277" s="92" t="s">
        <v>7</v>
      </c>
      <c r="C277" t="str">
        <f>GetValCell("L42")</f>
        <v>0.00</v>
      </c>
    </row>
    <row r="278" spans="1:3">
      <c r="A278" s="90" t="s">
        <v>152</v>
      </c>
      <c r="B278" s="90" t="s">
        <v>180</v>
      </c>
    </row>
    <row r="279" spans="1:3">
      <c r="A279" s="90" t="s">
        <v>152</v>
      </c>
      <c r="B279" s="90" t="s">
        <v>175</v>
      </c>
    </row>
    <row r="280" spans="1:3">
      <c r="A280" s="86" t="s">
        <v>131</v>
      </c>
      <c r="B280" s="86" t="s">
        <v>183</v>
      </c>
    </row>
    <row r="281" spans="1:3">
      <c r="A281" s="86" t="s">
        <v>131</v>
      </c>
      <c r="B281" s="86" t="s">
        <v>176</v>
      </c>
    </row>
    <row r="282" spans="1:3">
      <c r="A282" s="92" t="s">
        <v>130</v>
      </c>
      <c r="B282" s="92" t="s">
        <v>177</v>
      </c>
      <c r="C282" t="str">
        <f>GetValCell("E43")</f>
        <v>0.00</v>
      </c>
    </row>
    <row r="283" spans="1:3">
      <c r="A283" s="92" t="s">
        <v>130</v>
      </c>
      <c r="B283" s="92" t="s">
        <v>178</v>
      </c>
      <c r="C283" t="str">
        <f>GetValCell("F43")</f>
        <v>0.00</v>
      </c>
    </row>
    <row r="284" spans="1:3">
      <c r="A284" s="92" t="s">
        <v>130</v>
      </c>
      <c r="B284" s="92" t="s">
        <v>179</v>
      </c>
      <c r="C284" t="str">
        <f>GetValCell("G43")</f>
        <v>0.00</v>
      </c>
    </row>
    <row r="285" spans="1:3">
      <c r="A285" s="92" t="s">
        <v>130</v>
      </c>
      <c r="B285" s="92" t="s">
        <v>7</v>
      </c>
      <c r="C285" t="str">
        <f>GetValCell("H43")</f>
        <v>0.00</v>
      </c>
    </row>
    <row r="286" spans="1:3">
      <c r="A286" s="90" t="s">
        <v>152</v>
      </c>
      <c r="B286" s="90" t="s">
        <v>176</v>
      </c>
    </row>
    <row r="287" spans="1:3">
      <c r="A287" s="86" t="s">
        <v>131</v>
      </c>
      <c r="B287" s="86" t="s">
        <v>180</v>
      </c>
    </row>
    <row r="288" spans="1:3">
      <c r="A288" s="92" t="s">
        <v>130</v>
      </c>
      <c r="B288" s="92" t="s">
        <v>177</v>
      </c>
      <c r="C288" t="str">
        <f>GetValCell("I43")</f>
        <v>0.00</v>
      </c>
    </row>
    <row r="289" spans="1:3">
      <c r="A289" s="92" t="s">
        <v>130</v>
      </c>
      <c r="B289" s="92" t="s">
        <v>178</v>
      </c>
      <c r="C289" t="str">
        <f>GetValCell("J43")</f>
        <v>0.00</v>
      </c>
    </row>
    <row r="290" spans="1:3">
      <c r="A290" s="92" t="s">
        <v>130</v>
      </c>
      <c r="B290" s="92" t="s">
        <v>179</v>
      </c>
      <c r="C290" t="str">
        <f>GetValCell("K43")</f>
        <v>0.00</v>
      </c>
    </row>
    <row r="291" spans="1:3">
      <c r="A291" s="92" t="s">
        <v>130</v>
      </c>
      <c r="B291" s="92" t="s">
        <v>7</v>
      </c>
      <c r="C291" t="str">
        <f>GetValCell("L43")</f>
        <v>0.00</v>
      </c>
    </row>
    <row r="292" spans="1:3">
      <c r="A292" s="90" t="s">
        <v>152</v>
      </c>
      <c r="B292" s="90" t="s">
        <v>180</v>
      </c>
    </row>
    <row r="293" spans="1:3">
      <c r="A293" s="90" t="s">
        <v>152</v>
      </c>
      <c r="B293" s="90" t="s">
        <v>183</v>
      </c>
    </row>
    <row r="294" spans="1:3">
      <c r="A294" s="86" t="s">
        <v>131</v>
      </c>
      <c r="B294" s="86" t="s">
        <v>184</v>
      </c>
    </row>
    <row r="295" spans="1:3">
      <c r="A295" s="86" t="s">
        <v>131</v>
      </c>
      <c r="B295" s="86" t="s">
        <v>176</v>
      </c>
    </row>
    <row r="296" spans="1:3">
      <c r="A296" s="92" t="s">
        <v>130</v>
      </c>
      <c r="B296" s="92" t="s">
        <v>177</v>
      </c>
      <c r="C296" t="str">
        <f>GetValCell("E44")</f>
        <v>0.00</v>
      </c>
    </row>
    <row r="297" spans="1:3">
      <c r="A297" s="92" t="s">
        <v>130</v>
      </c>
      <c r="B297" s="92" t="s">
        <v>178</v>
      </c>
      <c r="C297" t="str">
        <f>GetValCell("F44")</f>
        <v>0.00</v>
      </c>
    </row>
    <row r="298" spans="1:3">
      <c r="A298" s="92" t="s">
        <v>130</v>
      </c>
      <c r="B298" s="92" t="s">
        <v>179</v>
      </c>
      <c r="C298" t="str">
        <f>GetValCell("G44")</f>
        <v>0.00</v>
      </c>
    </row>
    <row r="299" spans="1:3">
      <c r="A299" s="92" t="s">
        <v>130</v>
      </c>
      <c r="B299" s="92" t="s">
        <v>7</v>
      </c>
      <c r="C299" t="str">
        <f>GetValCell("H44")</f>
        <v>0.00</v>
      </c>
    </row>
    <row r="300" spans="1:3">
      <c r="A300" s="90" t="s">
        <v>152</v>
      </c>
      <c r="B300" s="90" t="s">
        <v>176</v>
      </c>
    </row>
    <row r="301" spans="1:3">
      <c r="A301" s="86" t="s">
        <v>131</v>
      </c>
      <c r="B301" s="86" t="s">
        <v>180</v>
      </c>
    </row>
    <row r="302" spans="1:3">
      <c r="A302" s="92" t="s">
        <v>130</v>
      </c>
      <c r="B302" s="92" t="s">
        <v>177</v>
      </c>
      <c r="C302" t="str">
        <f>GetValCell("I44")</f>
        <v>0.00</v>
      </c>
    </row>
    <row r="303" spans="1:3">
      <c r="A303" s="92" t="s">
        <v>130</v>
      </c>
      <c r="B303" s="92" t="s">
        <v>178</v>
      </c>
      <c r="C303" t="str">
        <f>GetValCell("J44")</f>
        <v>0.00</v>
      </c>
    </row>
    <row r="304" spans="1:3">
      <c r="A304" s="92" t="s">
        <v>130</v>
      </c>
      <c r="B304" s="92" t="s">
        <v>179</v>
      </c>
      <c r="C304" t="str">
        <f>GetValCell("K44")</f>
        <v>0.00</v>
      </c>
    </row>
    <row r="305" spans="1:3">
      <c r="A305" s="92" t="s">
        <v>130</v>
      </c>
      <c r="B305" s="92" t="s">
        <v>7</v>
      </c>
      <c r="C305" t="str">
        <f>GetValCell("L44")</f>
        <v>0.00</v>
      </c>
    </row>
    <row r="306" spans="1:3">
      <c r="A306" s="90" t="s">
        <v>152</v>
      </c>
      <c r="B306" s="90" t="s">
        <v>180</v>
      </c>
    </row>
    <row r="307" spans="1:3">
      <c r="A307" s="90" t="s">
        <v>152</v>
      </c>
      <c r="B307" s="90" t="s">
        <v>184</v>
      </c>
    </row>
    <row r="308" spans="1:3">
      <c r="A308" s="86" t="s">
        <v>131</v>
      </c>
      <c r="B308" s="86" t="s">
        <v>185</v>
      </c>
    </row>
    <row r="309" spans="1:3">
      <c r="A309" s="86" t="s">
        <v>131</v>
      </c>
      <c r="B309" s="86" t="s">
        <v>176</v>
      </c>
    </row>
    <row r="310" spans="1:3">
      <c r="A310" s="92" t="s">
        <v>130</v>
      </c>
      <c r="B310" s="92" t="s">
        <v>177</v>
      </c>
      <c r="C310" t="str">
        <f>GetValCell("E45")</f>
        <v>0.00</v>
      </c>
    </row>
    <row r="311" spans="1:3">
      <c r="A311" s="92" t="s">
        <v>130</v>
      </c>
      <c r="B311" s="92" t="s">
        <v>178</v>
      </c>
      <c r="C311" t="str">
        <f>GetValCell("F45")</f>
        <v>0.00</v>
      </c>
    </row>
    <row r="312" spans="1:3">
      <c r="A312" s="92" t="s">
        <v>130</v>
      </c>
      <c r="B312" s="92" t="s">
        <v>179</v>
      </c>
      <c r="C312" t="str">
        <f>GetValCell("G45")</f>
        <v>0.00</v>
      </c>
    </row>
    <row r="313" spans="1:3">
      <c r="A313" s="92" t="s">
        <v>130</v>
      </c>
      <c r="B313" s="92" t="s">
        <v>7</v>
      </c>
      <c r="C313" t="str">
        <f>GetValCell("H45")</f>
        <v>0.00</v>
      </c>
    </row>
    <row r="314" spans="1:3">
      <c r="A314" s="90" t="s">
        <v>152</v>
      </c>
      <c r="B314" s="90" t="s">
        <v>176</v>
      </c>
    </row>
    <row r="315" spans="1:3">
      <c r="A315" s="86" t="s">
        <v>131</v>
      </c>
      <c r="B315" s="86" t="s">
        <v>180</v>
      </c>
    </row>
    <row r="316" spans="1:3">
      <c r="A316" s="92" t="s">
        <v>130</v>
      </c>
      <c r="B316" s="92" t="s">
        <v>177</v>
      </c>
      <c r="C316" t="str">
        <f>GetValCell("I45")</f>
        <v>0.00</v>
      </c>
    </row>
    <row r="317" spans="1:3">
      <c r="A317" s="92" t="s">
        <v>130</v>
      </c>
      <c r="B317" s="92" t="s">
        <v>178</v>
      </c>
      <c r="C317" t="str">
        <f>GetValCell("J45")</f>
        <v>0.00</v>
      </c>
    </row>
    <row r="318" spans="1:3">
      <c r="A318" s="92" t="s">
        <v>130</v>
      </c>
      <c r="B318" s="92" t="s">
        <v>179</v>
      </c>
      <c r="C318" t="str">
        <f>GetValCell("K45")</f>
        <v>0.00</v>
      </c>
    </row>
    <row r="319" spans="1:3">
      <c r="A319" s="92" t="s">
        <v>130</v>
      </c>
      <c r="B319" s="92" t="s">
        <v>7</v>
      </c>
      <c r="C319" t="str">
        <f>GetValCell("L45")</f>
        <v>0.00</v>
      </c>
    </row>
    <row r="320" spans="1:3">
      <c r="A320" s="90" t="s">
        <v>152</v>
      </c>
      <c r="B320" s="90" t="s">
        <v>180</v>
      </c>
    </row>
    <row r="321" spans="1:3">
      <c r="A321" s="90" t="s">
        <v>152</v>
      </c>
      <c r="B321" s="90" t="s">
        <v>185</v>
      </c>
    </row>
    <row r="322" spans="1:3">
      <c r="A322" s="90" t="s">
        <v>152</v>
      </c>
      <c r="B322" s="90" t="s">
        <v>188</v>
      </c>
    </row>
    <row r="323" spans="1:3">
      <c r="A323" s="86" t="s">
        <v>131</v>
      </c>
      <c r="B323" s="86" t="s">
        <v>189</v>
      </c>
    </row>
    <row r="324" spans="1:3">
      <c r="A324" s="86" t="s">
        <v>131</v>
      </c>
      <c r="B324" s="86" t="s">
        <v>175</v>
      </c>
    </row>
    <row r="325" spans="1:3">
      <c r="A325" s="86" t="s">
        <v>131</v>
      </c>
      <c r="B325" s="86" t="s">
        <v>176</v>
      </c>
    </row>
    <row r="326" spans="1:3">
      <c r="A326" s="92" t="s">
        <v>130</v>
      </c>
      <c r="B326" s="92" t="s">
        <v>177</v>
      </c>
      <c r="C326" t="str">
        <f>GetValCell("E46")</f>
        <v>0.00</v>
      </c>
    </row>
    <row r="327" spans="1:3">
      <c r="A327" s="92" t="s">
        <v>130</v>
      </c>
      <c r="B327" s="92" t="s">
        <v>178</v>
      </c>
      <c r="C327" t="str">
        <f>GetValCell("F46")</f>
        <v>0.00</v>
      </c>
    </row>
    <row r="328" spans="1:3">
      <c r="A328" s="92" t="s">
        <v>130</v>
      </c>
      <c r="B328" s="92" t="s">
        <v>179</v>
      </c>
      <c r="C328" t="str">
        <f>GetValCell("G46")</f>
        <v>0.00</v>
      </c>
    </row>
    <row r="329" spans="1:3">
      <c r="A329" s="92" t="s">
        <v>130</v>
      </c>
      <c r="B329" s="92" t="s">
        <v>7</v>
      </c>
      <c r="C329" t="str">
        <f>GetValCell("H46")</f>
        <v>0.00</v>
      </c>
    </row>
    <row r="330" spans="1:3">
      <c r="A330" s="90" t="s">
        <v>152</v>
      </c>
      <c r="B330" s="90" t="s">
        <v>176</v>
      </c>
    </row>
    <row r="331" spans="1:3">
      <c r="A331" s="86" t="s">
        <v>131</v>
      </c>
      <c r="B331" s="86" t="s">
        <v>180</v>
      </c>
    </row>
    <row r="332" spans="1:3">
      <c r="A332" s="92" t="s">
        <v>130</v>
      </c>
      <c r="B332" s="92" t="s">
        <v>177</v>
      </c>
      <c r="C332" t="str">
        <f>GetValCell("I46")</f>
        <v>0.00</v>
      </c>
    </row>
    <row r="333" spans="1:3">
      <c r="A333" s="92" t="s">
        <v>130</v>
      </c>
      <c r="B333" s="92" t="s">
        <v>178</v>
      </c>
      <c r="C333" t="str">
        <f>GetValCell("J46")</f>
        <v>0.00</v>
      </c>
    </row>
    <row r="334" spans="1:3">
      <c r="A334" s="92" t="s">
        <v>130</v>
      </c>
      <c r="B334" s="92" t="s">
        <v>179</v>
      </c>
      <c r="C334" t="str">
        <f>GetValCell("K46")</f>
        <v>0.00</v>
      </c>
    </row>
    <row r="335" spans="1:3">
      <c r="A335" s="92" t="s">
        <v>130</v>
      </c>
      <c r="B335" s="92" t="s">
        <v>7</v>
      </c>
      <c r="C335" t="str">
        <f>GetValCell("L46")</f>
        <v>0.00</v>
      </c>
    </row>
    <row r="336" spans="1:3">
      <c r="A336" s="90" t="s">
        <v>152</v>
      </c>
      <c r="B336" s="90" t="s">
        <v>180</v>
      </c>
    </row>
    <row r="337" spans="1:3">
      <c r="A337" s="90" t="s">
        <v>152</v>
      </c>
      <c r="B337" s="90" t="s">
        <v>175</v>
      </c>
    </row>
    <row r="338" spans="1:3">
      <c r="A338" s="86" t="s">
        <v>131</v>
      </c>
      <c r="B338" s="86" t="s">
        <v>183</v>
      </c>
    </row>
    <row r="339" spans="1:3">
      <c r="A339" s="86" t="s">
        <v>131</v>
      </c>
      <c r="B339" s="86" t="s">
        <v>176</v>
      </c>
    </row>
    <row r="340" spans="1:3">
      <c r="A340" s="92" t="s">
        <v>130</v>
      </c>
      <c r="B340" s="92" t="s">
        <v>177</v>
      </c>
      <c r="C340" t="str">
        <f>GetValCell("E47")</f>
        <v>0.00</v>
      </c>
    </row>
    <row r="341" spans="1:3">
      <c r="A341" s="92" t="s">
        <v>130</v>
      </c>
      <c r="B341" s="92" t="s">
        <v>178</v>
      </c>
      <c r="C341" t="str">
        <f>GetValCell("F47")</f>
        <v>0.00</v>
      </c>
    </row>
    <row r="342" spans="1:3">
      <c r="A342" s="92" t="s">
        <v>130</v>
      </c>
      <c r="B342" s="92" t="s">
        <v>179</v>
      </c>
      <c r="C342" t="str">
        <f>GetValCell("G47")</f>
        <v>0.00</v>
      </c>
    </row>
    <row r="343" spans="1:3">
      <c r="A343" s="92" t="s">
        <v>130</v>
      </c>
      <c r="B343" s="92" t="s">
        <v>7</v>
      </c>
      <c r="C343" t="str">
        <f>GetValCell("H47")</f>
        <v>0.00</v>
      </c>
    </row>
    <row r="344" spans="1:3">
      <c r="A344" s="90" t="s">
        <v>152</v>
      </c>
      <c r="B344" s="90" t="s">
        <v>176</v>
      </c>
    </row>
    <row r="345" spans="1:3">
      <c r="A345" s="86" t="s">
        <v>131</v>
      </c>
      <c r="B345" s="86" t="s">
        <v>180</v>
      </c>
    </row>
    <row r="346" spans="1:3">
      <c r="A346" s="92" t="s">
        <v>130</v>
      </c>
      <c r="B346" s="92" t="s">
        <v>177</v>
      </c>
      <c r="C346" t="str">
        <f>GetValCell("I47")</f>
        <v>0.00</v>
      </c>
    </row>
    <row r="347" spans="1:3">
      <c r="A347" s="92" t="s">
        <v>130</v>
      </c>
      <c r="B347" s="92" t="s">
        <v>178</v>
      </c>
      <c r="C347" t="str">
        <f>GetValCell("J47")</f>
        <v>0.00</v>
      </c>
    </row>
    <row r="348" spans="1:3">
      <c r="A348" s="92" t="s">
        <v>130</v>
      </c>
      <c r="B348" s="92" t="s">
        <v>179</v>
      </c>
      <c r="C348" t="str">
        <f>GetValCell("K47")</f>
        <v>0.00</v>
      </c>
    </row>
    <row r="349" spans="1:3">
      <c r="A349" s="92" t="s">
        <v>130</v>
      </c>
      <c r="B349" s="92" t="s">
        <v>7</v>
      </c>
      <c r="C349" t="str">
        <f>GetValCell("L47")</f>
        <v>0.00</v>
      </c>
    </row>
    <row r="350" spans="1:3">
      <c r="A350" s="90" t="s">
        <v>152</v>
      </c>
      <c r="B350" s="90" t="s">
        <v>180</v>
      </c>
    </row>
    <row r="351" spans="1:3">
      <c r="A351" s="90" t="s">
        <v>152</v>
      </c>
      <c r="B351" s="90" t="s">
        <v>183</v>
      </c>
    </row>
    <row r="352" spans="1:3">
      <c r="A352" s="86" t="s">
        <v>131</v>
      </c>
      <c r="B352" s="86" t="s">
        <v>184</v>
      </c>
    </row>
    <row r="353" spans="1:3">
      <c r="A353" s="86" t="s">
        <v>131</v>
      </c>
      <c r="B353" s="86" t="s">
        <v>176</v>
      </c>
    </row>
    <row r="354" spans="1:3">
      <c r="A354" s="92" t="s">
        <v>130</v>
      </c>
      <c r="B354" s="92" t="s">
        <v>177</v>
      </c>
      <c r="C354" t="str">
        <f>GetValCell("E48")</f>
        <v>0.00</v>
      </c>
    </row>
    <row r="355" spans="1:3">
      <c r="A355" s="92" t="s">
        <v>130</v>
      </c>
      <c r="B355" s="92" t="s">
        <v>178</v>
      </c>
      <c r="C355" t="str">
        <f>GetValCell("F48")</f>
        <v>0.00</v>
      </c>
    </row>
    <row r="356" spans="1:3">
      <c r="A356" s="92" t="s">
        <v>130</v>
      </c>
      <c r="B356" s="92" t="s">
        <v>179</v>
      </c>
      <c r="C356" t="str">
        <f>GetValCell("G48")</f>
        <v>0.00</v>
      </c>
    </row>
    <row r="357" spans="1:3">
      <c r="A357" s="92" t="s">
        <v>130</v>
      </c>
      <c r="B357" s="92" t="s">
        <v>7</v>
      </c>
      <c r="C357" t="str">
        <f>GetValCell("H48")</f>
        <v>0.00</v>
      </c>
    </row>
    <row r="358" spans="1:3">
      <c r="A358" s="90" t="s">
        <v>152</v>
      </c>
      <c r="B358" s="90" t="s">
        <v>176</v>
      </c>
    </row>
    <row r="359" spans="1:3">
      <c r="A359" s="86" t="s">
        <v>131</v>
      </c>
      <c r="B359" s="86" t="s">
        <v>180</v>
      </c>
    </row>
    <row r="360" spans="1:3">
      <c r="A360" s="92" t="s">
        <v>130</v>
      </c>
      <c r="B360" s="92" t="s">
        <v>177</v>
      </c>
      <c r="C360" t="str">
        <f>GetValCell("I48")</f>
        <v>0.00</v>
      </c>
    </row>
    <row r="361" spans="1:3">
      <c r="A361" s="92" t="s">
        <v>130</v>
      </c>
      <c r="B361" s="92" t="s">
        <v>178</v>
      </c>
      <c r="C361" t="str">
        <f>GetValCell("J48")</f>
        <v>0.00</v>
      </c>
    </row>
    <row r="362" spans="1:3">
      <c r="A362" s="92" t="s">
        <v>130</v>
      </c>
      <c r="B362" s="92" t="s">
        <v>179</v>
      </c>
      <c r="C362" t="str">
        <f>GetValCell("K48")</f>
        <v>0.00</v>
      </c>
    </row>
    <row r="363" spans="1:3">
      <c r="A363" s="92" t="s">
        <v>130</v>
      </c>
      <c r="B363" s="92" t="s">
        <v>7</v>
      </c>
      <c r="C363" t="str">
        <f>GetValCell("L48")</f>
        <v>0.00</v>
      </c>
    </row>
    <row r="364" spans="1:3">
      <c r="A364" s="90" t="s">
        <v>152</v>
      </c>
      <c r="B364" s="90" t="s">
        <v>180</v>
      </c>
    </row>
    <row r="365" spans="1:3">
      <c r="A365" s="90" t="s">
        <v>152</v>
      </c>
      <c r="B365" s="90" t="s">
        <v>184</v>
      </c>
    </row>
    <row r="366" spans="1:3">
      <c r="A366" s="86" t="s">
        <v>131</v>
      </c>
      <c r="B366" s="86" t="s">
        <v>185</v>
      </c>
    </row>
    <row r="367" spans="1:3">
      <c r="A367" s="86" t="s">
        <v>131</v>
      </c>
      <c r="B367" s="86" t="s">
        <v>176</v>
      </c>
    </row>
    <row r="368" spans="1:3">
      <c r="A368" s="92" t="s">
        <v>130</v>
      </c>
      <c r="B368" s="92" t="s">
        <v>177</v>
      </c>
      <c r="C368" t="str">
        <f>GetValCell("E49")</f>
        <v>0.00</v>
      </c>
    </row>
    <row r="369" spans="1:3">
      <c r="A369" s="92" t="s">
        <v>130</v>
      </c>
      <c r="B369" s="92" t="s">
        <v>178</v>
      </c>
      <c r="C369" t="str">
        <f>GetValCell("F49")</f>
        <v>0.00</v>
      </c>
    </row>
    <row r="370" spans="1:3">
      <c r="A370" s="92" t="s">
        <v>130</v>
      </c>
      <c r="B370" s="92" t="s">
        <v>179</v>
      </c>
      <c r="C370" t="str">
        <f>GetValCell("G49")</f>
        <v>0.00</v>
      </c>
    </row>
    <row r="371" spans="1:3">
      <c r="A371" s="92" t="s">
        <v>130</v>
      </c>
      <c r="B371" s="92" t="s">
        <v>7</v>
      </c>
      <c r="C371" t="str">
        <f>GetValCell("H49")</f>
        <v>0.00</v>
      </c>
    </row>
    <row r="372" spans="1:3">
      <c r="A372" s="90" t="s">
        <v>152</v>
      </c>
      <c r="B372" s="90" t="s">
        <v>176</v>
      </c>
    </row>
    <row r="373" spans="1:3">
      <c r="A373" s="86" t="s">
        <v>131</v>
      </c>
      <c r="B373" s="86" t="s">
        <v>180</v>
      </c>
    </row>
    <row r="374" spans="1:3">
      <c r="A374" s="92" t="s">
        <v>130</v>
      </c>
      <c r="B374" s="92" t="s">
        <v>177</v>
      </c>
      <c r="C374" t="str">
        <f>GetValCell("I49")</f>
        <v>0.00</v>
      </c>
    </row>
    <row r="375" spans="1:3">
      <c r="A375" s="92" t="s">
        <v>130</v>
      </c>
      <c r="B375" s="92" t="s">
        <v>178</v>
      </c>
      <c r="C375" t="str">
        <f>GetValCell("J49")</f>
        <v>0.00</v>
      </c>
    </row>
    <row r="376" spans="1:3">
      <c r="A376" s="92" t="s">
        <v>130</v>
      </c>
      <c r="B376" s="92" t="s">
        <v>179</v>
      </c>
      <c r="C376" t="str">
        <f>GetValCell("K49")</f>
        <v>0.00</v>
      </c>
    </row>
    <row r="377" spans="1:3">
      <c r="A377" s="92" t="s">
        <v>130</v>
      </c>
      <c r="B377" s="92" t="s">
        <v>7</v>
      </c>
      <c r="C377" t="str">
        <f>GetValCell("L49")</f>
        <v>0.00</v>
      </c>
    </row>
    <row r="378" spans="1:3">
      <c r="A378" s="90" t="s">
        <v>152</v>
      </c>
      <c r="B378" s="90" t="s">
        <v>180</v>
      </c>
    </row>
    <row r="379" spans="1:3">
      <c r="A379" s="90" t="s">
        <v>152</v>
      </c>
      <c r="B379" s="90" t="s">
        <v>185</v>
      </c>
    </row>
    <row r="380" spans="1:3">
      <c r="A380" s="90" t="s">
        <v>152</v>
      </c>
      <c r="B380" s="90" t="s">
        <v>189</v>
      </c>
    </row>
    <row r="381" spans="1:3">
      <c r="A381" s="86" t="s">
        <v>131</v>
      </c>
      <c r="B381" s="86" t="s">
        <v>190</v>
      </c>
    </row>
    <row r="382" spans="1:3">
      <c r="A382" s="86" t="s">
        <v>131</v>
      </c>
      <c r="B382" s="86" t="s">
        <v>175</v>
      </c>
    </row>
    <row r="383" spans="1:3">
      <c r="A383" s="86" t="s">
        <v>131</v>
      </c>
      <c r="B383" s="86" t="s">
        <v>176</v>
      </c>
    </row>
    <row r="384" spans="1:3">
      <c r="A384" s="92" t="s">
        <v>130</v>
      </c>
      <c r="B384" s="92" t="s">
        <v>177</v>
      </c>
      <c r="C384" t="str">
        <f>GetValCell("E50")</f>
        <v>0.00</v>
      </c>
    </row>
    <row r="385" spans="1:3">
      <c r="A385" s="92" t="s">
        <v>130</v>
      </c>
      <c r="B385" s="92" t="s">
        <v>178</v>
      </c>
      <c r="C385" t="str">
        <f>GetValCell("F50")</f>
        <v>0.00</v>
      </c>
    </row>
    <row r="386" spans="1:3">
      <c r="A386" s="92" t="s">
        <v>130</v>
      </c>
      <c r="B386" s="92" t="s">
        <v>179</v>
      </c>
      <c r="C386" t="str">
        <f>GetValCell("G50")</f>
        <v>0.00</v>
      </c>
    </row>
    <row r="387" spans="1:3">
      <c r="A387" s="92" t="s">
        <v>130</v>
      </c>
      <c r="B387" s="92" t="s">
        <v>7</v>
      </c>
      <c r="C387" t="str">
        <f>GetValCell("H50")</f>
        <v>0.00</v>
      </c>
    </row>
    <row r="388" spans="1:3">
      <c r="A388" s="90" t="s">
        <v>152</v>
      </c>
      <c r="B388" s="90" t="s">
        <v>176</v>
      </c>
    </row>
    <row r="389" spans="1:3">
      <c r="A389" s="86" t="s">
        <v>131</v>
      </c>
      <c r="B389" s="86" t="s">
        <v>180</v>
      </c>
    </row>
    <row r="390" spans="1:3">
      <c r="A390" s="92" t="s">
        <v>130</v>
      </c>
      <c r="B390" s="92" t="s">
        <v>177</v>
      </c>
      <c r="C390" t="str">
        <f>GetValCell("I50")</f>
        <v>0.00</v>
      </c>
    </row>
    <row r="391" spans="1:3">
      <c r="A391" s="92" t="s">
        <v>130</v>
      </c>
      <c r="B391" s="92" t="s">
        <v>178</v>
      </c>
      <c r="C391" t="str">
        <f>GetValCell("J50")</f>
        <v>0.00</v>
      </c>
    </row>
    <row r="392" spans="1:3">
      <c r="A392" s="92" t="s">
        <v>130</v>
      </c>
      <c r="B392" s="92" t="s">
        <v>179</v>
      </c>
      <c r="C392" t="str">
        <f>GetValCell("K50")</f>
        <v>0.00</v>
      </c>
    </row>
    <row r="393" spans="1:3">
      <c r="A393" s="92" t="s">
        <v>130</v>
      </c>
      <c r="B393" s="92" t="s">
        <v>7</v>
      </c>
      <c r="C393" t="str">
        <f>GetValCell("L50")</f>
        <v>0.00</v>
      </c>
    </row>
    <row r="394" spans="1:3">
      <c r="A394" s="90" t="s">
        <v>152</v>
      </c>
      <c r="B394" s="90" t="s">
        <v>180</v>
      </c>
    </row>
    <row r="395" spans="1:3">
      <c r="A395" s="90" t="s">
        <v>152</v>
      </c>
      <c r="B395" s="90" t="s">
        <v>175</v>
      </c>
    </row>
    <row r="396" spans="1:3">
      <c r="A396" s="86" t="s">
        <v>131</v>
      </c>
      <c r="B396" s="86" t="s">
        <v>361</v>
      </c>
    </row>
    <row r="397" spans="1:3">
      <c r="A397" s="86" t="s">
        <v>131</v>
      </c>
      <c r="B397" s="86" t="s">
        <v>176</v>
      </c>
    </row>
    <row r="398" spans="1:3">
      <c r="A398" s="92" t="s">
        <v>130</v>
      </c>
      <c r="B398" s="92" t="s">
        <v>177</v>
      </c>
      <c r="C398" t="str">
        <f>GetValCell("E51")</f>
        <v>0.00</v>
      </c>
    </row>
    <row r="399" spans="1:3">
      <c r="A399" s="92" t="s">
        <v>130</v>
      </c>
      <c r="B399" s="92" t="s">
        <v>178</v>
      </c>
      <c r="C399" t="str">
        <f>GetValCell("F51")</f>
        <v>0.00</v>
      </c>
    </row>
    <row r="400" spans="1:3">
      <c r="A400" s="92" t="s">
        <v>130</v>
      </c>
      <c r="B400" s="92" t="s">
        <v>179</v>
      </c>
      <c r="C400" t="str">
        <f>GetValCell("G51")</f>
        <v>0.00</v>
      </c>
    </row>
    <row r="401" spans="1:3">
      <c r="A401" s="92" t="s">
        <v>130</v>
      </c>
      <c r="B401" s="92" t="s">
        <v>7</v>
      </c>
      <c r="C401" t="str">
        <f>GetValCell("H51")</f>
        <v>0.00</v>
      </c>
    </row>
    <row r="402" spans="1:3">
      <c r="A402" s="90" t="s">
        <v>152</v>
      </c>
      <c r="B402" s="90" t="s">
        <v>176</v>
      </c>
    </row>
    <row r="403" spans="1:3">
      <c r="A403" s="86" t="s">
        <v>131</v>
      </c>
      <c r="B403" s="86" t="s">
        <v>180</v>
      </c>
    </row>
    <row r="404" spans="1:3">
      <c r="A404" s="92" t="s">
        <v>130</v>
      </c>
      <c r="B404" s="92" t="s">
        <v>177</v>
      </c>
      <c r="C404" t="str">
        <f>GetValCell("I51")</f>
        <v>0.00</v>
      </c>
    </row>
    <row r="405" spans="1:3">
      <c r="A405" s="92" t="s">
        <v>130</v>
      </c>
      <c r="B405" s="92" t="s">
        <v>178</v>
      </c>
      <c r="C405" t="str">
        <f>GetValCell("J51")</f>
        <v>0.00</v>
      </c>
    </row>
    <row r="406" spans="1:3">
      <c r="A406" s="92" t="s">
        <v>130</v>
      </c>
      <c r="B406" s="92" t="s">
        <v>179</v>
      </c>
      <c r="C406" t="str">
        <f>GetValCell("K51")</f>
        <v>0.00</v>
      </c>
    </row>
    <row r="407" spans="1:3">
      <c r="A407" s="92" t="s">
        <v>130</v>
      </c>
      <c r="B407" s="92" t="s">
        <v>7</v>
      </c>
      <c r="C407" t="str">
        <f>GetValCell("L51")</f>
        <v>0.00</v>
      </c>
    </row>
    <row r="408" spans="1:3">
      <c r="A408" s="90" t="s">
        <v>152</v>
      </c>
      <c r="B408" s="90" t="s">
        <v>180</v>
      </c>
    </row>
    <row r="409" spans="1:3">
      <c r="A409" s="90" t="s">
        <v>152</v>
      </c>
      <c r="B409" s="90" t="s">
        <v>361</v>
      </c>
    </row>
    <row r="410" spans="1:3">
      <c r="A410" s="86" t="s">
        <v>131</v>
      </c>
      <c r="B410" s="86" t="s">
        <v>184</v>
      </c>
    </row>
    <row r="411" spans="1:3">
      <c r="A411" s="86" t="s">
        <v>131</v>
      </c>
      <c r="B411" s="86" t="s">
        <v>176</v>
      </c>
    </row>
    <row r="412" spans="1:3">
      <c r="A412" s="92" t="s">
        <v>130</v>
      </c>
      <c r="B412" s="92" t="s">
        <v>177</v>
      </c>
      <c r="C412" t="str">
        <f>GetValCell("E52")</f>
        <v>0.00</v>
      </c>
    </row>
    <row r="413" spans="1:3">
      <c r="A413" s="92" t="s">
        <v>130</v>
      </c>
      <c r="B413" s="92" t="s">
        <v>178</v>
      </c>
      <c r="C413" t="str">
        <f>GetValCell("F52")</f>
        <v>0.00</v>
      </c>
    </row>
    <row r="414" spans="1:3">
      <c r="A414" s="92" t="s">
        <v>130</v>
      </c>
      <c r="B414" s="92" t="s">
        <v>179</v>
      </c>
      <c r="C414" t="str">
        <f>GetValCell("G52")</f>
        <v>0.00</v>
      </c>
    </row>
    <row r="415" spans="1:3">
      <c r="A415" s="92" t="s">
        <v>130</v>
      </c>
      <c r="B415" s="92" t="s">
        <v>7</v>
      </c>
      <c r="C415" t="str">
        <f>GetValCell("H52")</f>
        <v>0.00</v>
      </c>
    </row>
    <row r="416" spans="1:3">
      <c r="A416" s="90" t="s">
        <v>152</v>
      </c>
      <c r="B416" s="90" t="s">
        <v>176</v>
      </c>
    </row>
    <row r="417" spans="1:3">
      <c r="A417" s="86" t="s">
        <v>131</v>
      </c>
      <c r="B417" s="86" t="s">
        <v>180</v>
      </c>
    </row>
    <row r="418" spans="1:3">
      <c r="A418" s="92" t="s">
        <v>130</v>
      </c>
      <c r="B418" s="92" t="s">
        <v>177</v>
      </c>
      <c r="C418" t="str">
        <f>GetValCell("I52")</f>
        <v>0.00</v>
      </c>
    </row>
    <row r="419" spans="1:3">
      <c r="A419" s="92" t="s">
        <v>130</v>
      </c>
      <c r="B419" s="92" t="s">
        <v>178</v>
      </c>
      <c r="C419" t="str">
        <f>GetValCell("J52")</f>
        <v>0.00</v>
      </c>
    </row>
    <row r="420" spans="1:3">
      <c r="A420" s="92" t="s">
        <v>130</v>
      </c>
      <c r="B420" s="92" t="s">
        <v>179</v>
      </c>
      <c r="C420" t="str">
        <f>GetValCell("K52")</f>
        <v>0.00</v>
      </c>
    </row>
    <row r="421" spans="1:3">
      <c r="A421" s="92" t="s">
        <v>130</v>
      </c>
      <c r="B421" s="92" t="s">
        <v>7</v>
      </c>
      <c r="C421" t="str">
        <f>GetValCell("L52")</f>
        <v>0.00</v>
      </c>
    </row>
    <row r="422" spans="1:3">
      <c r="A422" s="90" t="s">
        <v>152</v>
      </c>
      <c r="B422" s="90" t="s">
        <v>180</v>
      </c>
    </row>
    <row r="423" spans="1:3">
      <c r="A423" s="90" t="s">
        <v>152</v>
      </c>
      <c r="B423" s="90" t="s">
        <v>184</v>
      </c>
    </row>
    <row r="424" spans="1:3">
      <c r="A424" s="86" t="s">
        <v>131</v>
      </c>
      <c r="B424" s="86" t="s">
        <v>185</v>
      </c>
    </row>
    <row r="425" spans="1:3">
      <c r="A425" s="86" t="s">
        <v>131</v>
      </c>
      <c r="B425" s="86" t="s">
        <v>176</v>
      </c>
    </row>
    <row r="426" spans="1:3">
      <c r="A426" s="92" t="s">
        <v>130</v>
      </c>
      <c r="B426" s="92" t="s">
        <v>177</v>
      </c>
      <c r="C426" t="str">
        <f>GetValCell("E53")</f>
        <v>0.00</v>
      </c>
    </row>
    <row r="427" spans="1:3">
      <c r="A427" s="92" t="s">
        <v>130</v>
      </c>
      <c r="B427" s="92" t="s">
        <v>178</v>
      </c>
      <c r="C427" t="str">
        <f>GetValCell("F53")</f>
        <v>0.00</v>
      </c>
    </row>
    <row r="428" spans="1:3">
      <c r="A428" s="92" t="s">
        <v>130</v>
      </c>
      <c r="B428" s="92" t="s">
        <v>179</v>
      </c>
      <c r="C428" t="str">
        <f>GetValCell("G53")</f>
        <v>0.00</v>
      </c>
    </row>
    <row r="429" spans="1:3">
      <c r="A429" s="92" t="s">
        <v>130</v>
      </c>
      <c r="B429" s="92" t="s">
        <v>7</v>
      </c>
      <c r="C429" t="str">
        <f>GetValCell("H53")</f>
        <v>0.00</v>
      </c>
    </row>
    <row r="430" spans="1:3">
      <c r="A430" s="90" t="s">
        <v>152</v>
      </c>
      <c r="B430" s="90" t="s">
        <v>176</v>
      </c>
    </row>
    <row r="431" spans="1:3">
      <c r="A431" s="86" t="s">
        <v>131</v>
      </c>
      <c r="B431" s="86" t="s">
        <v>180</v>
      </c>
    </row>
    <row r="432" spans="1:3">
      <c r="A432" s="92" t="s">
        <v>130</v>
      </c>
      <c r="B432" s="92" t="s">
        <v>177</v>
      </c>
      <c r="C432" t="str">
        <f>GetValCell("I53")</f>
        <v>0.00</v>
      </c>
    </row>
    <row r="433" spans="1:3">
      <c r="A433" s="92" t="s">
        <v>130</v>
      </c>
      <c r="B433" s="92" t="s">
        <v>178</v>
      </c>
      <c r="C433" t="str">
        <f>GetValCell("J53")</f>
        <v>0.00</v>
      </c>
    </row>
    <row r="434" spans="1:3">
      <c r="A434" s="92" t="s">
        <v>130</v>
      </c>
      <c r="B434" s="92" t="s">
        <v>179</v>
      </c>
      <c r="C434" t="str">
        <f>GetValCell("K53")</f>
        <v>0.00</v>
      </c>
    </row>
    <row r="435" spans="1:3">
      <c r="A435" s="92" t="s">
        <v>130</v>
      </c>
      <c r="B435" s="92" t="s">
        <v>7</v>
      </c>
      <c r="C435" t="str">
        <f>GetValCell("L53")</f>
        <v>0.00</v>
      </c>
    </row>
    <row r="436" spans="1:3">
      <c r="A436" s="90" t="s">
        <v>152</v>
      </c>
      <c r="B436" s="90" t="s">
        <v>180</v>
      </c>
    </row>
    <row r="437" spans="1:3">
      <c r="A437" s="90" t="s">
        <v>152</v>
      </c>
      <c r="B437" s="90" t="s">
        <v>185</v>
      </c>
    </row>
    <row r="438" spans="1:3">
      <c r="A438" s="90" t="s">
        <v>152</v>
      </c>
      <c r="B438" s="90" t="s">
        <v>190</v>
      </c>
    </row>
    <row r="439" spans="1:3">
      <c r="A439" s="86" t="s">
        <v>131</v>
      </c>
      <c r="B439" s="86" t="s">
        <v>191</v>
      </c>
    </row>
    <row r="440" spans="1:3">
      <c r="A440" s="86" t="s">
        <v>131</v>
      </c>
      <c r="B440" s="86" t="s">
        <v>176</v>
      </c>
    </row>
    <row r="441" spans="1:3">
      <c r="A441" s="92" t="s">
        <v>130</v>
      </c>
      <c r="B441" s="92" t="s">
        <v>177</v>
      </c>
      <c r="C441" t="str">
        <f>GetValCell("E54")</f>
        <v>0.00</v>
      </c>
    </row>
    <row r="442" spans="1:3">
      <c r="A442" s="92" t="s">
        <v>130</v>
      </c>
      <c r="B442" s="92" t="s">
        <v>178</v>
      </c>
      <c r="C442" t="str">
        <f>GetValCell("F54")</f>
        <v>0.00</v>
      </c>
    </row>
    <row r="443" spans="1:3">
      <c r="A443" s="92" t="s">
        <v>130</v>
      </c>
      <c r="B443" s="92" t="s">
        <v>179</v>
      </c>
      <c r="C443" t="str">
        <f>GetValCell("G54")</f>
        <v>0.00</v>
      </c>
    </row>
    <row r="444" spans="1:3">
      <c r="A444" s="92" t="s">
        <v>130</v>
      </c>
      <c r="B444" s="92" t="s">
        <v>7</v>
      </c>
      <c r="C444" t="str">
        <f>GetValCell("H54")</f>
        <v>0.00</v>
      </c>
    </row>
    <row r="445" spans="1:3">
      <c r="A445" s="90" t="s">
        <v>152</v>
      </c>
      <c r="B445" s="90" t="s">
        <v>176</v>
      </c>
    </row>
    <row r="446" spans="1:3">
      <c r="A446" s="86" t="s">
        <v>131</v>
      </c>
      <c r="B446" s="86" t="s">
        <v>180</v>
      </c>
    </row>
    <row r="447" spans="1:3">
      <c r="A447" s="92" t="s">
        <v>130</v>
      </c>
      <c r="B447" s="92" t="s">
        <v>177</v>
      </c>
      <c r="C447" t="str">
        <f>GetValCell("I54")</f>
        <v>0.00</v>
      </c>
    </row>
    <row r="448" spans="1:3">
      <c r="A448" s="92" t="s">
        <v>130</v>
      </c>
      <c r="B448" s="92" t="s">
        <v>178</v>
      </c>
      <c r="C448" t="str">
        <f>GetValCell("J54")</f>
        <v>0.00</v>
      </c>
    </row>
    <row r="449" spans="1:3">
      <c r="A449" s="92" t="s">
        <v>130</v>
      </c>
      <c r="B449" s="92" t="s">
        <v>179</v>
      </c>
      <c r="C449" t="str">
        <f>GetValCell("K54")</f>
        <v>133950.00</v>
      </c>
    </row>
    <row r="450" spans="1:3">
      <c r="A450" s="92" t="s">
        <v>130</v>
      </c>
      <c r="B450" s="92" t="s">
        <v>7</v>
      </c>
      <c r="C450" t="str">
        <f>GetValCell("L54")</f>
        <v>0.00</v>
      </c>
    </row>
    <row r="451" spans="1:3">
      <c r="A451" s="90" t="s">
        <v>152</v>
      </c>
      <c r="B451" s="90" t="s">
        <v>180</v>
      </c>
    </row>
    <row r="452" spans="1:3">
      <c r="A452" s="90" t="s">
        <v>152</v>
      </c>
      <c r="B452" s="90" t="s">
        <v>191</v>
      </c>
    </row>
    <row r="453" spans="1:3">
      <c r="A453" s="86" t="s">
        <v>131</v>
      </c>
      <c r="B453" s="86" t="s">
        <v>192</v>
      </c>
    </row>
    <row r="454" spans="1:3">
      <c r="A454" s="86" t="s">
        <v>131</v>
      </c>
      <c r="B454" s="86" t="s">
        <v>175</v>
      </c>
    </row>
    <row r="455" spans="1:3">
      <c r="A455" s="86" t="s">
        <v>131</v>
      </c>
      <c r="B455" s="86" t="s">
        <v>176</v>
      </c>
    </row>
    <row r="456" spans="1:3">
      <c r="A456" s="92" t="s">
        <v>130</v>
      </c>
      <c r="B456" s="92" t="s">
        <v>177</v>
      </c>
      <c r="C456" t="str">
        <f>GetValCell("E55")</f>
        <v>0.00</v>
      </c>
    </row>
    <row r="457" spans="1:3">
      <c r="A457" s="92" t="s">
        <v>130</v>
      </c>
      <c r="B457" s="92" t="s">
        <v>178</v>
      </c>
      <c r="C457" t="str">
        <f>GetValCell("F55")</f>
        <v>0.00</v>
      </c>
    </row>
    <row r="458" spans="1:3">
      <c r="A458" s="92" t="s">
        <v>130</v>
      </c>
      <c r="B458" s="92" t="s">
        <v>179</v>
      </c>
      <c r="C458" t="str">
        <f>GetValCell("G55")</f>
        <v>28562.74</v>
      </c>
    </row>
    <row r="459" spans="1:3">
      <c r="A459" s="92" t="s">
        <v>130</v>
      </c>
      <c r="B459" s="92" t="s">
        <v>7</v>
      </c>
      <c r="C459" t="str">
        <f>GetValCell("H55")</f>
        <v>0.00</v>
      </c>
    </row>
    <row r="460" spans="1:3">
      <c r="A460" s="90" t="s">
        <v>152</v>
      </c>
      <c r="B460" s="90" t="s">
        <v>176</v>
      </c>
    </row>
    <row r="461" spans="1:3">
      <c r="A461" s="86" t="s">
        <v>131</v>
      </c>
      <c r="B461" s="86" t="s">
        <v>180</v>
      </c>
    </row>
    <row r="462" spans="1:3">
      <c r="A462" s="92" t="s">
        <v>130</v>
      </c>
      <c r="B462" s="92" t="s">
        <v>177</v>
      </c>
      <c r="C462" t="str">
        <f>GetValCell("I55")</f>
        <v>28562.74</v>
      </c>
    </row>
    <row r="463" spans="1:3">
      <c r="A463" s="92" t="s">
        <v>130</v>
      </c>
      <c r="B463" s="92" t="s">
        <v>178</v>
      </c>
      <c r="C463" t="str">
        <f>GetValCell("J55")</f>
        <v>0.00</v>
      </c>
    </row>
    <row r="464" spans="1:3">
      <c r="A464" s="92" t="s">
        <v>130</v>
      </c>
      <c r="B464" s="92" t="s">
        <v>179</v>
      </c>
      <c r="C464" t="str">
        <f>GetValCell("K55")</f>
        <v>80851.40</v>
      </c>
    </row>
    <row r="465" spans="1:3">
      <c r="A465" s="92" t="s">
        <v>130</v>
      </c>
      <c r="B465" s="92" t="s">
        <v>7</v>
      </c>
      <c r="C465" t="str">
        <f>GetValCell("L55")</f>
        <v>0.00</v>
      </c>
    </row>
    <row r="466" spans="1:3">
      <c r="A466" s="90" t="s">
        <v>152</v>
      </c>
      <c r="B466" s="90" t="s">
        <v>180</v>
      </c>
    </row>
    <row r="467" spans="1:3">
      <c r="A467" s="90" t="s">
        <v>152</v>
      </c>
      <c r="B467" s="90" t="s">
        <v>175</v>
      </c>
    </row>
    <row r="468" spans="1:3">
      <c r="A468" s="86" t="s">
        <v>131</v>
      </c>
      <c r="B468" s="86" t="s">
        <v>183</v>
      </c>
    </row>
    <row r="469" spans="1:3">
      <c r="A469" s="86" t="s">
        <v>131</v>
      </c>
      <c r="B469" s="86" t="s">
        <v>176</v>
      </c>
    </row>
    <row r="470" spans="1:3">
      <c r="A470" s="92" t="s">
        <v>130</v>
      </c>
      <c r="B470" s="92" t="s">
        <v>177</v>
      </c>
      <c r="C470" t="str">
        <f>GetValCell("E56")</f>
        <v>0.00</v>
      </c>
    </row>
    <row r="471" spans="1:3">
      <c r="A471" s="92" t="s">
        <v>130</v>
      </c>
      <c r="B471" s="92" t="s">
        <v>178</v>
      </c>
      <c r="C471" t="str">
        <f>GetValCell("F56")</f>
        <v>0.00</v>
      </c>
    </row>
    <row r="472" spans="1:3">
      <c r="A472" s="92" t="s">
        <v>130</v>
      </c>
      <c r="B472" s="92" t="s">
        <v>179</v>
      </c>
      <c r="C472" t="str">
        <f>GetValCell("G56")</f>
        <v>0.00</v>
      </c>
    </row>
    <row r="473" spans="1:3">
      <c r="A473" s="92" t="s">
        <v>130</v>
      </c>
      <c r="B473" s="92" t="s">
        <v>7</v>
      </c>
      <c r="C473" t="str">
        <f>GetValCell("H56")</f>
        <v>0.00</v>
      </c>
    </row>
    <row r="474" spans="1:3">
      <c r="A474" s="90" t="s">
        <v>152</v>
      </c>
      <c r="B474" s="90" t="s">
        <v>176</v>
      </c>
    </row>
    <row r="475" spans="1:3">
      <c r="A475" s="86" t="s">
        <v>131</v>
      </c>
      <c r="B475" s="86" t="s">
        <v>180</v>
      </c>
    </row>
    <row r="476" spans="1:3">
      <c r="A476" s="92" t="s">
        <v>130</v>
      </c>
      <c r="B476" s="92" t="s">
        <v>177</v>
      </c>
      <c r="C476" t="str">
        <f>GetValCell("I56")</f>
        <v>0.00</v>
      </c>
    </row>
    <row r="477" spans="1:3">
      <c r="A477" s="92" t="s">
        <v>130</v>
      </c>
      <c r="B477" s="92" t="s">
        <v>178</v>
      </c>
      <c r="C477" t="str">
        <f>GetValCell("J56")</f>
        <v>0.00</v>
      </c>
    </row>
    <row r="478" spans="1:3">
      <c r="A478" s="92" t="s">
        <v>130</v>
      </c>
      <c r="B478" s="92" t="s">
        <v>179</v>
      </c>
      <c r="C478" t="str">
        <f>GetValCell("K56")</f>
        <v>0.00</v>
      </c>
    </row>
    <row r="479" spans="1:3">
      <c r="A479" s="92" t="s">
        <v>130</v>
      </c>
      <c r="B479" s="92" t="s">
        <v>7</v>
      </c>
      <c r="C479" t="str">
        <f>GetValCell("L56")</f>
        <v>0.00</v>
      </c>
    </row>
    <row r="480" spans="1:3">
      <c r="A480" s="90" t="s">
        <v>152</v>
      </c>
      <c r="B480" s="90" t="s">
        <v>180</v>
      </c>
    </row>
    <row r="481" spans="1:3">
      <c r="A481" s="90" t="s">
        <v>152</v>
      </c>
      <c r="B481" s="90" t="s">
        <v>183</v>
      </c>
    </row>
    <row r="482" spans="1:3">
      <c r="A482" s="90" t="s">
        <v>152</v>
      </c>
      <c r="B482" s="90" t="s">
        <v>192</v>
      </c>
    </row>
    <row r="483" spans="1:3">
      <c r="A483" s="86" t="s">
        <v>131</v>
      </c>
      <c r="B483" s="86" t="s">
        <v>193</v>
      </c>
    </row>
    <row r="484" spans="1:3">
      <c r="A484" s="86" t="s">
        <v>131</v>
      </c>
      <c r="B484" s="86" t="s">
        <v>175</v>
      </c>
    </row>
    <row r="485" spans="1:3">
      <c r="A485" s="86" t="s">
        <v>131</v>
      </c>
      <c r="B485" s="86" t="s">
        <v>176</v>
      </c>
    </row>
    <row r="486" spans="1:3">
      <c r="A486" s="92" t="s">
        <v>130</v>
      </c>
      <c r="B486" s="92" t="s">
        <v>177</v>
      </c>
      <c r="C486" t="str">
        <f>GetValCell("E57")</f>
        <v>0.00</v>
      </c>
    </row>
    <row r="487" spans="1:3">
      <c r="A487" s="92" t="s">
        <v>130</v>
      </c>
      <c r="B487" s="92" t="s">
        <v>178</v>
      </c>
      <c r="C487" t="str">
        <f>GetValCell("F57")</f>
        <v>0.00</v>
      </c>
    </row>
    <row r="488" spans="1:3">
      <c r="A488" s="92" t="s">
        <v>130</v>
      </c>
      <c r="B488" s="92" t="s">
        <v>179</v>
      </c>
      <c r="C488" t="str">
        <f>GetValCell("G57")</f>
        <v>0.00</v>
      </c>
    </row>
    <row r="489" spans="1:3">
      <c r="A489" s="92" t="s">
        <v>130</v>
      </c>
      <c r="B489" s="92" t="s">
        <v>7</v>
      </c>
      <c r="C489" t="str">
        <f>GetValCell("H57")</f>
        <v>0.00</v>
      </c>
    </row>
    <row r="490" spans="1:3">
      <c r="A490" s="90" t="s">
        <v>152</v>
      </c>
      <c r="B490" s="90" t="s">
        <v>176</v>
      </c>
    </row>
    <row r="491" spans="1:3">
      <c r="A491" s="86" t="s">
        <v>131</v>
      </c>
      <c r="B491" s="86" t="s">
        <v>180</v>
      </c>
    </row>
    <row r="492" spans="1:3">
      <c r="A492" s="92" t="s">
        <v>130</v>
      </c>
      <c r="B492" s="92" t="s">
        <v>177</v>
      </c>
      <c r="C492" t="str">
        <f>GetValCell("I57")</f>
        <v>0.00</v>
      </c>
    </row>
    <row r="493" spans="1:3">
      <c r="A493" s="92" t="s">
        <v>130</v>
      </c>
      <c r="B493" s="92" t="s">
        <v>178</v>
      </c>
      <c r="C493" t="str">
        <f>GetValCell("J57")</f>
        <v>0.00</v>
      </c>
    </row>
    <row r="494" spans="1:3">
      <c r="A494" s="92" t="s">
        <v>130</v>
      </c>
      <c r="B494" s="92" t="s">
        <v>179</v>
      </c>
      <c r="C494" t="str">
        <f>GetValCell("K57")</f>
        <v>0.00</v>
      </c>
    </row>
    <row r="495" spans="1:3">
      <c r="A495" s="92" t="s">
        <v>130</v>
      </c>
      <c r="B495" s="92" t="s">
        <v>7</v>
      </c>
      <c r="C495" t="str">
        <f>GetValCell("L57")</f>
        <v>0.00</v>
      </c>
    </row>
    <row r="496" spans="1:3">
      <c r="A496" s="90" t="s">
        <v>152</v>
      </c>
      <c r="B496" s="90" t="s">
        <v>180</v>
      </c>
    </row>
    <row r="497" spans="1:3">
      <c r="A497" s="90" t="s">
        <v>152</v>
      </c>
      <c r="B497" s="90" t="s">
        <v>175</v>
      </c>
    </row>
    <row r="498" spans="1:3">
      <c r="A498" s="86" t="s">
        <v>131</v>
      </c>
      <c r="B498" s="86" t="s">
        <v>365</v>
      </c>
    </row>
    <row r="499" spans="1:3">
      <c r="A499" s="86" t="s">
        <v>131</v>
      </c>
      <c r="B499" s="86" t="s">
        <v>176</v>
      </c>
    </row>
    <row r="500" spans="1:3">
      <c r="A500" s="92" t="s">
        <v>130</v>
      </c>
      <c r="B500" s="92" t="s">
        <v>177</v>
      </c>
      <c r="C500" t="str">
        <f>GetValCell("E58")</f>
        <v>0.00</v>
      </c>
    </row>
    <row r="501" spans="1:3">
      <c r="A501" s="92" t="s">
        <v>130</v>
      </c>
      <c r="B501" s="92" t="s">
        <v>178</v>
      </c>
      <c r="C501" t="str">
        <f>GetValCell("F58")</f>
        <v>0.00</v>
      </c>
    </row>
    <row r="502" spans="1:3">
      <c r="A502" s="92" t="s">
        <v>130</v>
      </c>
      <c r="B502" s="92" t="s">
        <v>179</v>
      </c>
      <c r="C502" t="str">
        <f>GetValCell("G58")</f>
        <v>0.00</v>
      </c>
    </row>
    <row r="503" spans="1:3">
      <c r="A503" s="92" t="s">
        <v>130</v>
      </c>
      <c r="B503" s="92" t="s">
        <v>7</v>
      </c>
      <c r="C503" t="str">
        <f>GetValCell("H58")</f>
        <v>0.00</v>
      </c>
    </row>
    <row r="504" spans="1:3">
      <c r="A504" s="90" t="s">
        <v>152</v>
      </c>
      <c r="B504" s="90" t="s">
        <v>176</v>
      </c>
    </row>
    <row r="505" spans="1:3">
      <c r="A505" s="86" t="s">
        <v>131</v>
      </c>
      <c r="B505" s="86" t="s">
        <v>180</v>
      </c>
    </row>
    <row r="506" spans="1:3">
      <c r="A506" s="92" t="s">
        <v>130</v>
      </c>
      <c r="B506" s="92" t="s">
        <v>177</v>
      </c>
      <c r="C506" t="str">
        <f>GetValCell("I58")</f>
        <v>0.00</v>
      </c>
    </row>
    <row r="507" spans="1:3">
      <c r="A507" s="92" t="s">
        <v>130</v>
      </c>
      <c r="B507" s="92" t="s">
        <v>178</v>
      </c>
      <c r="C507" t="str">
        <f>GetValCell("J58")</f>
        <v>0.00</v>
      </c>
    </row>
    <row r="508" spans="1:3">
      <c r="A508" s="92" t="s">
        <v>130</v>
      </c>
      <c r="B508" s="92" t="s">
        <v>179</v>
      </c>
      <c r="C508" t="str">
        <f>GetValCell("K58")</f>
        <v>0.00</v>
      </c>
    </row>
    <row r="509" spans="1:3">
      <c r="A509" s="92" t="s">
        <v>130</v>
      </c>
      <c r="B509" s="92" t="s">
        <v>7</v>
      </c>
      <c r="C509" t="str">
        <f>GetValCell("L58")</f>
        <v>0.00</v>
      </c>
    </row>
    <row r="510" spans="1:3">
      <c r="A510" s="90" t="s">
        <v>152</v>
      </c>
      <c r="B510" s="90" t="s">
        <v>180</v>
      </c>
    </row>
    <row r="511" spans="1:3">
      <c r="A511" s="90" t="s">
        <v>152</v>
      </c>
      <c r="B511" s="90" t="s">
        <v>365</v>
      </c>
    </row>
    <row r="512" spans="1:3">
      <c r="A512" s="86" t="s">
        <v>131</v>
      </c>
      <c r="B512" s="86" t="s">
        <v>183</v>
      </c>
    </row>
    <row r="513" spans="1:3">
      <c r="A513" s="86" t="s">
        <v>131</v>
      </c>
      <c r="B513" s="86" t="s">
        <v>176</v>
      </c>
    </row>
    <row r="514" spans="1:3">
      <c r="A514" s="92" t="s">
        <v>130</v>
      </c>
      <c r="B514" s="92" t="s">
        <v>177</v>
      </c>
      <c r="C514" t="str">
        <f>GetValCell("E59")</f>
        <v>0.00</v>
      </c>
    </row>
    <row r="515" spans="1:3">
      <c r="A515" s="92" t="s">
        <v>130</v>
      </c>
      <c r="B515" s="92" t="s">
        <v>178</v>
      </c>
      <c r="C515" t="str">
        <f>GetValCell("F59")</f>
        <v>0.00</v>
      </c>
    </row>
    <row r="516" spans="1:3">
      <c r="A516" s="92" t="s">
        <v>130</v>
      </c>
      <c r="B516" s="92" t="s">
        <v>179</v>
      </c>
      <c r="C516" t="str">
        <f>GetValCell("G59")</f>
        <v>0.00</v>
      </c>
    </row>
    <row r="517" spans="1:3">
      <c r="A517" s="92" t="s">
        <v>130</v>
      </c>
      <c r="B517" s="92" t="s">
        <v>7</v>
      </c>
      <c r="C517" t="str">
        <f>GetValCell("H59")</f>
        <v>0.00</v>
      </c>
    </row>
    <row r="518" spans="1:3">
      <c r="A518" s="90" t="s">
        <v>152</v>
      </c>
      <c r="B518" s="90" t="s">
        <v>176</v>
      </c>
    </row>
    <row r="519" spans="1:3">
      <c r="A519" s="86" t="s">
        <v>131</v>
      </c>
      <c r="B519" s="86" t="s">
        <v>180</v>
      </c>
    </row>
    <row r="520" spans="1:3">
      <c r="A520" s="92" t="s">
        <v>130</v>
      </c>
      <c r="B520" s="92" t="s">
        <v>177</v>
      </c>
      <c r="C520" t="str">
        <f>GetValCell("I59")</f>
        <v>0.00</v>
      </c>
    </row>
    <row r="521" spans="1:3">
      <c r="A521" s="92" t="s">
        <v>130</v>
      </c>
      <c r="B521" s="92" t="s">
        <v>178</v>
      </c>
      <c r="C521" t="str">
        <f>GetValCell("J59")</f>
        <v>0.00</v>
      </c>
    </row>
    <row r="522" spans="1:3">
      <c r="A522" s="92" t="s">
        <v>130</v>
      </c>
      <c r="B522" s="92" t="s">
        <v>179</v>
      </c>
      <c r="C522" t="str">
        <f>GetValCell("K59")</f>
        <v>0.00</v>
      </c>
    </row>
    <row r="523" spans="1:3">
      <c r="A523" s="92" t="s">
        <v>130</v>
      </c>
      <c r="B523" s="92" t="s">
        <v>7</v>
      </c>
      <c r="C523" t="str">
        <f>GetValCell("L59")</f>
        <v>0.00</v>
      </c>
    </row>
    <row r="524" spans="1:3">
      <c r="A524" s="90" t="s">
        <v>152</v>
      </c>
      <c r="B524" s="90" t="s">
        <v>180</v>
      </c>
    </row>
    <row r="525" spans="1:3">
      <c r="A525" s="90" t="s">
        <v>152</v>
      </c>
      <c r="B525" s="90" t="s">
        <v>183</v>
      </c>
    </row>
    <row r="526" spans="1:3">
      <c r="A526" s="86" t="s">
        <v>131</v>
      </c>
      <c r="B526" s="86" t="s">
        <v>184</v>
      </c>
    </row>
    <row r="527" spans="1:3">
      <c r="A527" s="86" t="s">
        <v>131</v>
      </c>
      <c r="B527" s="86" t="s">
        <v>176</v>
      </c>
    </row>
    <row r="528" spans="1:3">
      <c r="A528" s="92" t="s">
        <v>130</v>
      </c>
      <c r="B528" s="92" t="s">
        <v>177</v>
      </c>
      <c r="C528" t="str">
        <f>GetValCell("E60")</f>
        <v>0.00</v>
      </c>
    </row>
    <row r="529" spans="1:3">
      <c r="A529" s="92" t="s">
        <v>130</v>
      </c>
      <c r="B529" s="92" t="s">
        <v>178</v>
      </c>
      <c r="C529" t="str">
        <f>GetValCell("F60")</f>
        <v>0.00</v>
      </c>
    </row>
    <row r="530" spans="1:3">
      <c r="A530" s="92" t="s">
        <v>130</v>
      </c>
      <c r="B530" s="92" t="s">
        <v>179</v>
      </c>
      <c r="C530" t="str">
        <f>GetValCell("G60")</f>
        <v>0.00</v>
      </c>
    </row>
    <row r="531" spans="1:3">
      <c r="A531" s="92" t="s">
        <v>130</v>
      </c>
      <c r="B531" s="92" t="s">
        <v>7</v>
      </c>
      <c r="C531" t="str">
        <f>GetValCell("H60")</f>
        <v>0.00</v>
      </c>
    </row>
    <row r="532" spans="1:3">
      <c r="A532" s="90" t="s">
        <v>152</v>
      </c>
      <c r="B532" s="90" t="s">
        <v>176</v>
      </c>
    </row>
    <row r="533" spans="1:3">
      <c r="A533" s="86" t="s">
        <v>131</v>
      </c>
      <c r="B533" s="86" t="s">
        <v>180</v>
      </c>
    </row>
    <row r="534" spans="1:3">
      <c r="A534" s="92" t="s">
        <v>130</v>
      </c>
      <c r="B534" s="92" t="s">
        <v>177</v>
      </c>
      <c r="C534" t="str">
        <f>GetValCell("I60")</f>
        <v>0.00</v>
      </c>
    </row>
    <row r="535" spans="1:3">
      <c r="A535" s="92" t="s">
        <v>130</v>
      </c>
      <c r="B535" s="92" t="s">
        <v>178</v>
      </c>
      <c r="C535" t="str">
        <f>GetValCell("J60")</f>
        <v>0.00</v>
      </c>
    </row>
    <row r="536" spans="1:3">
      <c r="A536" s="92" t="s">
        <v>130</v>
      </c>
      <c r="B536" s="92" t="s">
        <v>179</v>
      </c>
      <c r="C536" t="str">
        <f>GetValCell("K60")</f>
        <v>0.00</v>
      </c>
    </row>
    <row r="537" spans="1:3">
      <c r="A537" s="92" t="s">
        <v>130</v>
      </c>
      <c r="B537" s="92" t="s">
        <v>7</v>
      </c>
      <c r="C537" t="str">
        <f>GetValCell("L60")</f>
        <v>0.00</v>
      </c>
    </row>
    <row r="538" spans="1:3">
      <c r="A538" s="90" t="s">
        <v>152</v>
      </c>
      <c r="B538" s="90" t="s">
        <v>180</v>
      </c>
    </row>
    <row r="539" spans="1:3">
      <c r="A539" s="90" t="s">
        <v>152</v>
      </c>
      <c r="B539" s="90" t="s">
        <v>184</v>
      </c>
    </row>
    <row r="540" spans="1:3">
      <c r="A540" s="86" t="s">
        <v>131</v>
      </c>
      <c r="B540" s="86" t="s">
        <v>185</v>
      </c>
    </row>
    <row r="541" spans="1:3">
      <c r="A541" s="86" t="s">
        <v>131</v>
      </c>
      <c r="B541" s="86" t="s">
        <v>176</v>
      </c>
    </row>
    <row r="542" spans="1:3">
      <c r="A542" s="92" t="s">
        <v>130</v>
      </c>
      <c r="B542" s="92" t="s">
        <v>177</v>
      </c>
      <c r="C542" t="str">
        <f>GetValCell("E61")</f>
        <v>0.00</v>
      </c>
    </row>
    <row r="543" spans="1:3">
      <c r="A543" s="92" t="s">
        <v>130</v>
      </c>
      <c r="B543" s="92" t="s">
        <v>178</v>
      </c>
      <c r="C543" t="str">
        <f>GetValCell("F61")</f>
        <v>0.00</v>
      </c>
    </row>
    <row r="544" spans="1:3">
      <c r="A544" s="92" t="s">
        <v>130</v>
      </c>
      <c r="B544" s="92" t="s">
        <v>179</v>
      </c>
      <c r="C544" t="str">
        <f>GetValCell("G61")</f>
        <v>0.00</v>
      </c>
    </row>
    <row r="545" spans="1:3">
      <c r="A545" s="92" t="s">
        <v>130</v>
      </c>
      <c r="B545" s="92" t="s">
        <v>7</v>
      </c>
      <c r="C545" t="str">
        <f>GetValCell("H61")</f>
        <v>0.00</v>
      </c>
    </row>
    <row r="546" spans="1:3">
      <c r="A546" s="90" t="s">
        <v>152</v>
      </c>
      <c r="B546" s="90" t="s">
        <v>176</v>
      </c>
    </row>
    <row r="547" spans="1:3">
      <c r="A547" s="86" t="s">
        <v>131</v>
      </c>
      <c r="B547" s="86" t="s">
        <v>180</v>
      </c>
    </row>
    <row r="548" spans="1:3">
      <c r="A548" s="92" t="s">
        <v>130</v>
      </c>
      <c r="B548" s="92" t="s">
        <v>177</v>
      </c>
      <c r="C548" t="str">
        <f>GetValCell("I61")</f>
        <v>0.00</v>
      </c>
    </row>
    <row r="549" spans="1:3">
      <c r="A549" s="92" t="s">
        <v>130</v>
      </c>
      <c r="B549" s="92" t="s">
        <v>178</v>
      </c>
      <c r="C549" t="str">
        <f>GetValCell("J61")</f>
        <v>0.00</v>
      </c>
    </row>
    <row r="550" spans="1:3">
      <c r="A550" s="92" t="s">
        <v>130</v>
      </c>
      <c r="B550" s="92" t="s">
        <v>179</v>
      </c>
      <c r="C550" t="str">
        <f>GetValCell("K61")</f>
        <v>0.00</v>
      </c>
    </row>
    <row r="551" spans="1:3">
      <c r="A551" s="92" t="s">
        <v>130</v>
      </c>
      <c r="B551" s="92" t="s">
        <v>7</v>
      </c>
      <c r="C551" t="str">
        <f>GetValCell("L61")</f>
        <v>0.00</v>
      </c>
    </row>
    <row r="552" spans="1:3">
      <c r="A552" s="90" t="s">
        <v>152</v>
      </c>
      <c r="B552" s="90" t="s">
        <v>180</v>
      </c>
    </row>
    <row r="553" spans="1:3">
      <c r="A553" s="90" t="s">
        <v>152</v>
      </c>
      <c r="B553" s="90" t="s">
        <v>185</v>
      </c>
    </row>
    <row r="554" spans="1:3">
      <c r="A554" s="90" t="s">
        <v>152</v>
      </c>
      <c r="B554" s="90" t="s">
        <v>193</v>
      </c>
    </row>
    <row r="555" spans="1:3">
      <c r="A555" s="86" t="s">
        <v>131</v>
      </c>
      <c r="B555" s="86" t="s">
        <v>194</v>
      </c>
    </row>
    <row r="556" spans="1:3">
      <c r="A556" s="86" t="s">
        <v>131</v>
      </c>
      <c r="B556" s="86" t="s">
        <v>175</v>
      </c>
    </row>
    <row r="557" spans="1:3">
      <c r="A557" s="86" t="s">
        <v>131</v>
      </c>
      <c r="B557" s="86" t="s">
        <v>176</v>
      </c>
    </row>
    <row r="558" spans="1:3">
      <c r="A558" s="92" t="s">
        <v>130</v>
      </c>
      <c r="B558" s="92" t="s">
        <v>177</v>
      </c>
      <c r="C558" t="str">
        <f>GetValCell("E68")</f>
        <v>0.00</v>
      </c>
    </row>
    <row r="559" spans="1:3">
      <c r="A559" s="92" t="s">
        <v>130</v>
      </c>
      <c r="B559" s="92" t="s">
        <v>178</v>
      </c>
      <c r="C559" t="str">
        <f>GetValCell("F68")</f>
        <v>0.00</v>
      </c>
    </row>
    <row r="560" spans="1:3">
      <c r="A560" s="92" t="s">
        <v>130</v>
      </c>
      <c r="B560" s="92" t="s">
        <v>179</v>
      </c>
      <c r="C560" t="str">
        <f>GetValCell("G68")</f>
        <v>0.00</v>
      </c>
    </row>
    <row r="561" spans="1:3">
      <c r="A561" s="92" t="s">
        <v>130</v>
      </c>
      <c r="B561" s="92" t="s">
        <v>7</v>
      </c>
      <c r="C561" t="str">
        <f>GetValCell("H68")</f>
        <v>0.00</v>
      </c>
    </row>
    <row r="562" spans="1:3">
      <c r="A562" s="90" t="s">
        <v>152</v>
      </c>
      <c r="B562" s="90" t="s">
        <v>176</v>
      </c>
    </row>
    <row r="563" spans="1:3">
      <c r="A563" s="86" t="s">
        <v>131</v>
      </c>
      <c r="B563" s="86" t="s">
        <v>180</v>
      </c>
    </row>
    <row r="564" spans="1:3">
      <c r="A564" s="92" t="s">
        <v>130</v>
      </c>
      <c r="B564" s="92" t="s">
        <v>177</v>
      </c>
      <c r="C564" t="str">
        <f>GetValCell("I68")</f>
        <v>0.00</v>
      </c>
    </row>
    <row r="565" spans="1:3">
      <c r="A565" s="92" t="s">
        <v>130</v>
      </c>
      <c r="B565" s="92" t="s">
        <v>178</v>
      </c>
      <c r="C565" t="str">
        <f>GetValCell("J68")</f>
        <v>0.00</v>
      </c>
    </row>
    <row r="566" spans="1:3">
      <c r="A566" s="92" t="s">
        <v>130</v>
      </c>
      <c r="B566" s="92" t="s">
        <v>179</v>
      </c>
      <c r="C566" t="str">
        <f>GetValCell("K68")</f>
        <v>0.00</v>
      </c>
    </row>
    <row r="567" spans="1:3">
      <c r="A567" s="92" t="s">
        <v>130</v>
      </c>
      <c r="B567" s="92" t="s">
        <v>7</v>
      </c>
      <c r="C567" t="str">
        <f>GetValCell("L68")</f>
        <v>0.00</v>
      </c>
    </row>
    <row r="568" spans="1:3">
      <c r="A568" s="90" t="s">
        <v>152</v>
      </c>
      <c r="B568" s="90" t="s">
        <v>180</v>
      </c>
    </row>
    <row r="569" spans="1:3">
      <c r="A569" s="90" t="s">
        <v>152</v>
      </c>
      <c r="B569" s="90" t="s">
        <v>175</v>
      </c>
    </row>
    <row r="570" spans="1:3">
      <c r="A570" s="86" t="s">
        <v>131</v>
      </c>
      <c r="B570" s="86" t="s">
        <v>366</v>
      </c>
    </row>
    <row r="571" spans="1:3">
      <c r="A571" s="86" t="s">
        <v>131</v>
      </c>
      <c r="B571" s="86" t="s">
        <v>176</v>
      </c>
    </row>
    <row r="572" spans="1:3">
      <c r="A572" s="92" t="s">
        <v>130</v>
      </c>
      <c r="B572" s="92" t="s">
        <v>177</v>
      </c>
      <c r="C572" t="str">
        <f>GetValCell("E69")</f>
        <v>0.00</v>
      </c>
    </row>
    <row r="573" spans="1:3">
      <c r="A573" s="92" t="s">
        <v>130</v>
      </c>
      <c r="B573" s="92" t="s">
        <v>178</v>
      </c>
      <c r="C573" t="str">
        <f>GetValCell("F69")</f>
        <v>0.00</v>
      </c>
    </row>
    <row r="574" spans="1:3">
      <c r="A574" s="92" t="s">
        <v>130</v>
      </c>
      <c r="B574" s="92" t="s">
        <v>179</v>
      </c>
      <c r="C574" t="str">
        <f>GetValCell("G69")</f>
        <v>0.00</v>
      </c>
    </row>
    <row r="575" spans="1:3">
      <c r="A575" s="92" t="s">
        <v>130</v>
      </c>
      <c r="B575" s="92" t="s">
        <v>7</v>
      </c>
      <c r="C575" t="str">
        <f>GetValCell("H69")</f>
        <v>0.00</v>
      </c>
    </row>
    <row r="576" spans="1:3">
      <c r="A576" s="90" t="s">
        <v>152</v>
      </c>
      <c r="B576" s="90" t="s">
        <v>176</v>
      </c>
    </row>
    <row r="577" spans="1:3">
      <c r="A577" s="86" t="s">
        <v>131</v>
      </c>
      <c r="B577" s="86" t="s">
        <v>180</v>
      </c>
    </row>
    <row r="578" spans="1:3">
      <c r="A578" s="92" t="s">
        <v>130</v>
      </c>
      <c r="B578" s="92" t="s">
        <v>177</v>
      </c>
      <c r="C578" t="str">
        <f>GetValCell("I69")</f>
        <v>0.00</v>
      </c>
    </row>
    <row r="579" spans="1:3">
      <c r="A579" s="92" t="s">
        <v>130</v>
      </c>
      <c r="B579" s="92" t="s">
        <v>178</v>
      </c>
      <c r="C579" t="str">
        <f>GetValCell("J69")</f>
        <v>0.00</v>
      </c>
    </row>
    <row r="580" spans="1:3">
      <c r="A580" s="92" t="s">
        <v>130</v>
      </c>
      <c r="B580" s="92" t="s">
        <v>179</v>
      </c>
      <c r="C580" t="str">
        <f>GetValCell("K69")</f>
        <v>0.00</v>
      </c>
    </row>
    <row r="581" spans="1:3">
      <c r="A581" s="92" t="s">
        <v>130</v>
      </c>
      <c r="B581" s="92" t="s">
        <v>7</v>
      </c>
      <c r="C581" t="str">
        <f>GetValCell("L69")</f>
        <v>0.00</v>
      </c>
    </row>
    <row r="582" spans="1:3">
      <c r="A582" s="90" t="s">
        <v>152</v>
      </c>
      <c r="B582" s="90" t="s">
        <v>180</v>
      </c>
    </row>
    <row r="583" spans="1:3">
      <c r="A583" s="90" t="s">
        <v>152</v>
      </c>
      <c r="B583" s="90" t="s">
        <v>366</v>
      </c>
    </row>
    <row r="584" spans="1:3">
      <c r="A584" s="86" t="s">
        <v>131</v>
      </c>
      <c r="B584" s="86" t="s">
        <v>362</v>
      </c>
    </row>
    <row r="585" spans="1:3">
      <c r="A585" s="86" t="s">
        <v>131</v>
      </c>
      <c r="B585" s="86" t="s">
        <v>176</v>
      </c>
    </row>
    <row r="586" spans="1:3">
      <c r="A586" s="92" t="s">
        <v>130</v>
      </c>
      <c r="B586" s="92" t="s">
        <v>177</v>
      </c>
      <c r="C586" t="str">
        <f>GetValCell("E70")</f>
        <v>0.00</v>
      </c>
    </row>
    <row r="587" spans="1:3">
      <c r="A587" s="92" t="s">
        <v>130</v>
      </c>
      <c r="B587" s="92" t="s">
        <v>178</v>
      </c>
      <c r="C587" t="str">
        <f>GetValCell("F70")</f>
        <v>0.00</v>
      </c>
    </row>
    <row r="588" spans="1:3">
      <c r="A588" s="92" t="s">
        <v>130</v>
      </c>
      <c r="B588" s="92" t="s">
        <v>179</v>
      </c>
      <c r="C588" t="str">
        <f>GetValCell("G70")</f>
        <v>0.00</v>
      </c>
    </row>
    <row r="589" spans="1:3">
      <c r="A589" s="92" t="s">
        <v>130</v>
      </c>
      <c r="B589" s="92" t="s">
        <v>7</v>
      </c>
      <c r="C589" t="str">
        <f>GetValCell("H70")</f>
        <v>0.00</v>
      </c>
    </row>
    <row r="590" spans="1:3">
      <c r="A590" s="90" t="s">
        <v>152</v>
      </c>
      <c r="B590" s="90" t="s">
        <v>176</v>
      </c>
    </row>
    <row r="591" spans="1:3">
      <c r="A591" s="86" t="s">
        <v>131</v>
      </c>
      <c r="B591" s="86" t="s">
        <v>180</v>
      </c>
    </row>
    <row r="592" spans="1:3">
      <c r="A592" s="92" t="s">
        <v>130</v>
      </c>
      <c r="B592" s="92" t="s">
        <v>177</v>
      </c>
      <c r="C592" t="str">
        <f>GetValCell("I70")</f>
        <v>0.00</v>
      </c>
    </row>
    <row r="593" spans="1:3">
      <c r="A593" s="92" t="s">
        <v>130</v>
      </c>
      <c r="B593" s="92" t="s">
        <v>178</v>
      </c>
      <c r="C593" t="str">
        <f>GetValCell("J70")</f>
        <v>0.00</v>
      </c>
    </row>
    <row r="594" spans="1:3">
      <c r="A594" s="92" t="s">
        <v>130</v>
      </c>
      <c r="B594" s="92" t="s">
        <v>179</v>
      </c>
      <c r="C594" t="str">
        <f>GetValCell("K70")</f>
        <v>0.00</v>
      </c>
    </row>
    <row r="595" spans="1:3">
      <c r="A595" s="92" t="s">
        <v>130</v>
      </c>
      <c r="B595" s="92" t="s">
        <v>7</v>
      </c>
      <c r="C595" t="str">
        <f>GetValCell("L70")</f>
        <v>0.00</v>
      </c>
    </row>
    <row r="596" spans="1:3">
      <c r="A596" s="90" t="s">
        <v>152</v>
      </c>
      <c r="B596" s="90" t="s">
        <v>180</v>
      </c>
    </row>
    <row r="597" spans="1:3">
      <c r="A597" s="90" t="s">
        <v>152</v>
      </c>
      <c r="B597" s="90" t="s">
        <v>362</v>
      </c>
    </row>
    <row r="598" spans="1:3">
      <c r="A598" s="86" t="s">
        <v>131</v>
      </c>
      <c r="B598" s="86" t="s">
        <v>363</v>
      </c>
    </row>
    <row r="599" spans="1:3">
      <c r="A599" s="86" t="s">
        <v>131</v>
      </c>
      <c r="B599" s="86" t="s">
        <v>176</v>
      </c>
    </row>
    <row r="600" spans="1:3">
      <c r="A600" s="92" t="s">
        <v>130</v>
      </c>
      <c r="B600" s="92" t="s">
        <v>177</v>
      </c>
      <c r="C600" t="str">
        <f>GetValCell("E71")</f>
        <v>0.00</v>
      </c>
    </row>
    <row r="601" spans="1:3">
      <c r="A601" s="92" t="s">
        <v>130</v>
      </c>
      <c r="B601" s="92" t="s">
        <v>178</v>
      </c>
      <c r="C601" t="str">
        <f>GetValCell("F71")</f>
        <v>0.00</v>
      </c>
    </row>
    <row r="602" spans="1:3">
      <c r="A602" s="92" t="s">
        <v>130</v>
      </c>
      <c r="B602" s="92" t="s">
        <v>179</v>
      </c>
      <c r="C602" t="str">
        <f>GetValCell("G71")</f>
        <v>0.00</v>
      </c>
    </row>
    <row r="603" spans="1:3">
      <c r="A603" s="92" t="s">
        <v>130</v>
      </c>
      <c r="B603" s="92" t="s">
        <v>7</v>
      </c>
      <c r="C603" t="str">
        <f>GetValCell("H71")</f>
        <v>0.00</v>
      </c>
    </row>
    <row r="604" spans="1:3">
      <c r="A604" s="90" t="s">
        <v>152</v>
      </c>
      <c r="B604" s="90" t="s">
        <v>176</v>
      </c>
    </row>
    <row r="605" spans="1:3">
      <c r="A605" s="86" t="s">
        <v>131</v>
      </c>
      <c r="B605" s="86" t="s">
        <v>180</v>
      </c>
    </row>
    <row r="606" spans="1:3">
      <c r="A606" s="92" t="s">
        <v>130</v>
      </c>
      <c r="B606" s="92" t="s">
        <v>177</v>
      </c>
      <c r="C606" t="str">
        <f>GetValCell("I71")</f>
        <v>0.00</v>
      </c>
    </row>
    <row r="607" spans="1:3">
      <c r="A607" s="92" t="s">
        <v>130</v>
      </c>
      <c r="B607" s="92" t="s">
        <v>178</v>
      </c>
      <c r="C607" t="str">
        <f>GetValCell("J71")</f>
        <v>0.00</v>
      </c>
    </row>
    <row r="608" spans="1:3">
      <c r="A608" s="92" t="s">
        <v>130</v>
      </c>
      <c r="B608" s="92" t="s">
        <v>179</v>
      </c>
      <c r="C608" t="str">
        <f>GetValCell("K71")</f>
        <v>0.00</v>
      </c>
    </row>
    <row r="609" spans="1:3">
      <c r="A609" s="92" t="s">
        <v>130</v>
      </c>
      <c r="B609" s="92" t="s">
        <v>7</v>
      </c>
      <c r="C609" t="str">
        <f>GetValCell("L71")</f>
        <v>0.00</v>
      </c>
    </row>
    <row r="610" spans="1:3">
      <c r="A610" s="90" t="s">
        <v>152</v>
      </c>
      <c r="B610" s="90" t="s">
        <v>180</v>
      </c>
    </row>
    <row r="611" spans="1:3">
      <c r="A611" s="90" t="s">
        <v>152</v>
      </c>
      <c r="B611" s="90" t="s">
        <v>363</v>
      </c>
    </row>
    <row r="612" spans="1:3">
      <c r="A612" s="86" t="s">
        <v>131</v>
      </c>
      <c r="B612" s="86" t="s">
        <v>364</v>
      </c>
    </row>
    <row r="613" spans="1:3">
      <c r="A613" s="86" t="s">
        <v>131</v>
      </c>
      <c r="B613" s="86" t="s">
        <v>176</v>
      </c>
    </row>
    <row r="614" spans="1:3">
      <c r="A614" s="92" t="s">
        <v>130</v>
      </c>
      <c r="B614" s="92" t="s">
        <v>177</v>
      </c>
      <c r="C614" t="str">
        <f>GetValCell("E72")</f>
        <v>0.00</v>
      </c>
    </row>
    <row r="615" spans="1:3">
      <c r="A615" s="92" t="s">
        <v>130</v>
      </c>
      <c r="B615" s="92" t="s">
        <v>178</v>
      </c>
      <c r="C615" t="str">
        <f>GetValCell("F72")</f>
        <v>0.00</v>
      </c>
    </row>
    <row r="616" spans="1:3">
      <c r="A616" s="92" t="s">
        <v>130</v>
      </c>
      <c r="B616" s="92" t="s">
        <v>179</v>
      </c>
      <c r="C616" t="str">
        <f>GetValCell("G72")</f>
        <v>0.00</v>
      </c>
    </row>
    <row r="617" spans="1:3">
      <c r="A617" s="92" t="s">
        <v>130</v>
      </c>
      <c r="B617" s="92" t="s">
        <v>7</v>
      </c>
      <c r="C617" t="str">
        <f>GetValCell("H72")</f>
        <v>0.00</v>
      </c>
    </row>
    <row r="618" spans="1:3">
      <c r="A618" s="90" t="s">
        <v>152</v>
      </c>
      <c r="B618" s="90" t="s">
        <v>176</v>
      </c>
    </row>
    <row r="619" spans="1:3">
      <c r="A619" s="86" t="s">
        <v>131</v>
      </c>
      <c r="B619" s="86" t="s">
        <v>180</v>
      </c>
    </row>
    <row r="620" spans="1:3">
      <c r="A620" s="92" t="s">
        <v>130</v>
      </c>
      <c r="B620" s="92" t="s">
        <v>177</v>
      </c>
      <c r="C620" t="str">
        <f>GetValCell("I72")</f>
        <v>0.00</v>
      </c>
    </row>
    <row r="621" spans="1:3">
      <c r="A621" s="92" t="s">
        <v>130</v>
      </c>
      <c r="B621" s="92" t="s">
        <v>178</v>
      </c>
      <c r="C621" t="str">
        <f>GetValCell("J72")</f>
        <v>0.00</v>
      </c>
    </row>
    <row r="622" spans="1:3">
      <c r="A622" s="92" t="s">
        <v>130</v>
      </c>
      <c r="B622" s="92" t="s">
        <v>179</v>
      </c>
      <c r="C622" t="str">
        <f>GetValCell("K72")</f>
        <v>0.00</v>
      </c>
    </row>
    <row r="623" spans="1:3">
      <c r="A623" s="92" t="s">
        <v>130</v>
      </c>
      <c r="B623" s="92" t="s">
        <v>7</v>
      </c>
      <c r="C623" t="str">
        <f>GetValCell("L72")</f>
        <v>0.00</v>
      </c>
    </row>
    <row r="624" spans="1:3">
      <c r="A624" s="90" t="s">
        <v>152</v>
      </c>
      <c r="B624" s="90" t="s">
        <v>180</v>
      </c>
    </row>
    <row r="625" spans="1:3">
      <c r="A625" s="90" t="s">
        <v>152</v>
      </c>
      <c r="B625" s="90" t="s">
        <v>364</v>
      </c>
    </row>
    <row r="626" spans="1:3">
      <c r="A626" s="90" t="s">
        <v>152</v>
      </c>
      <c r="B626" s="90" t="s">
        <v>194</v>
      </c>
    </row>
    <row r="627" spans="1:3">
      <c r="A627" s="86" t="s">
        <v>131</v>
      </c>
      <c r="B627" s="86" t="s">
        <v>195</v>
      </c>
    </row>
    <row r="628" spans="1:3">
      <c r="A628" s="86" t="s">
        <v>131</v>
      </c>
      <c r="B628" s="86" t="s">
        <v>176</v>
      </c>
    </row>
    <row r="629" spans="1:3">
      <c r="A629" s="92" t="s">
        <v>130</v>
      </c>
      <c r="B629" s="92" t="s">
        <v>177</v>
      </c>
      <c r="C629" t="str">
        <f>GetValCell("E73")</f>
        <v>0.00</v>
      </c>
    </row>
    <row r="630" spans="1:3">
      <c r="A630" s="92" t="s">
        <v>130</v>
      </c>
      <c r="B630" s="92" t="s">
        <v>178</v>
      </c>
      <c r="C630" t="str">
        <f>GetValCell("F73")</f>
        <v>0.00</v>
      </c>
    </row>
    <row r="631" spans="1:3">
      <c r="A631" s="92" t="s">
        <v>130</v>
      </c>
      <c r="B631" s="92" t="s">
        <v>179</v>
      </c>
      <c r="C631" t="str">
        <f>GetValCell("G73")</f>
        <v>0.00</v>
      </c>
    </row>
    <row r="632" spans="1:3">
      <c r="A632" s="92" t="s">
        <v>130</v>
      </c>
      <c r="B632" s="92" t="s">
        <v>7</v>
      </c>
      <c r="C632" t="str">
        <f>GetValCell("H73")</f>
        <v>0.00</v>
      </c>
    </row>
    <row r="633" spans="1:3">
      <c r="A633" s="90" t="s">
        <v>152</v>
      </c>
      <c r="B633" s="90" t="s">
        <v>176</v>
      </c>
    </row>
    <row r="634" spans="1:3">
      <c r="A634" s="86" t="s">
        <v>131</v>
      </c>
      <c r="B634" s="86" t="s">
        <v>180</v>
      </c>
    </row>
    <row r="635" spans="1:3">
      <c r="A635" s="92" t="s">
        <v>130</v>
      </c>
      <c r="B635" s="92" t="s">
        <v>177</v>
      </c>
      <c r="C635" t="str">
        <f>GetValCell("I73")</f>
        <v>0.00</v>
      </c>
    </row>
    <row r="636" spans="1:3">
      <c r="A636" s="92" t="s">
        <v>130</v>
      </c>
      <c r="B636" s="92" t="s">
        <v>178</v>
      </c>
      <c r="C636" t="str">
        <f>GetValCell("J73")</f>
        <v>0.00</v>
      </c>
    </row>
    <row r="637" spans="1:3">
      <c r="A637" s="92" t="s">
        <v>130</v>
      </c>
      <c r="B637" s="92" t="s">
        <v>179</v>
      </c>
      <c r="C637" t="str">
        <f>GetValCell("K73")</f>
        <v>0.00</v>
      </c>
    </row>
    <row r="638" spans="1:3">
      <c r="A638" s="92" t="s">
        <v>130</v>
      </c>
      <c r="B638" s="92" t="s">
        <v>7</v>
      </c>
      <c r="C638" t="str">
        <f>GetValCell("L73")</f>
        <v>0.00</v>
      </c>
    </row>
    <row r="639" spans="1:3">
      <c r="A639" s="90" t="s">
        <v>152</v>
      </c>
      <c r="B639" s="90" t="s">
        <v>180</v>
      </c>
    </row>
    <row r="640" spans="1:3">
      <c r="A640" s="90" t="s">
        <v>152</v>
      </c>
      <c r="B640" s="90" t="s">
        <v>195</v>
      </c>
    </row>
    <row r="641" spans="1:3">
      <c r="A641" s="86" t="s">
        <v>131</v>
      </c>
      <c r="B641" s="86" t="s">
        <v>7</v>
      </c>
    </row>
    <row r="642" spans="1:3">
      <c r="A642" s="86" t="s">
        <v>131</v>
      </c>
      <c r="B642" s="86" t="s">
        <v>176</v>
      </c>
    </row>
    <row r="643" spans="1:3">
      <c r="A643" s="92" t="s">
        <v>130</v>
      </c>
      <c r="B643" s="92" t="s">
        <v>177</v>
      </c>
      <c r="C643" t="str">
        <f>GetValCell("E74")</f>
        <v>0.00</v>
      </c>
    </row>
    <row r="644" spans="1:3">
      <c r="A644" s="92" t="s">
        <v>130</v>
      </c>
      <c r="B644" s="92" t="s">
        <v>178</v>
      </c>
      <c r="C644" t="str">
        <f>GetValCell("F74")</f>
        <v>0.00</v>
      </c>
    </row>
    <row r="645" spans="1:3">
      <c r="A645" s="92" t="s">
        <v>130</v>
      </c>
      <c r="B645" s="92" t="s">
        <v>179</v>
      </c>
      <c r="C645" t="str">
        <f>GetValCell("G74")</f>
        <v>197956.99</v>
      </c>
    </row>
    <row r="646" spans="1:3">
      <c r="A646" s="92" t="s">
        <v>130</v>
      </c>
      <c r="B646" s="92" t="s">
        <v>7</v>
      </c>
      <c r="C646" t="str">
        <f>GetValCell("H74")</f>
        <v>0.00</v>
      </c>
    </row>
    <row r="647" spans="1:3">
      <c r="A647" s="90" t="s">
        <v>152</v>
      </c>
      <c r="B647" s="90" t="s">
        <v>176</v>
      </c>
    </row>
    <row r="648" spans="1:3">
      <c r="A648" s="86" t="s">
        <v>131</v>
      </c>
      <c r="B648" s="86" t="s">
        <v>180</v>
      </c>
    </row>
    <row r="649" spans="1:3">
      <c r="A649" s="92" t="s">
        <v>130</v>
      </c>
      <c r="B649" s="92" t="s">
        <v>177</v>
      </c>
      <c r="C649" t="str">
        <f>GetValCell("I74")</f>
        <v>197956.99</v>
      </c>
    </row>
    <row r="650" spans="1:3">
      <c r="A650" s="92" t="s">
        <v>130</v>
      </c>
      <c r="B650" s="92" t="s">
        <v>178</v>
      </c>
      <c r="C650" t="str">
        <f>GetValCell("J74")</f>
        <v>0.00</v>
      </c>
    </row>
    <row r="651" spans="1:3">
      <c r="A651" s="92" t="s">
        <v>130</v>
      </c>
      <c r="B651" s="92" t="s">
        <v>179</v>
      </c>
      <c r="C651" t="str">
        <f>GetValCell("K74")</f>
        <v>324460.27</v>
      </c>
    </row>
    <row r="652" spans="1:3">
      <c r="A652" s="92" t="s">
        <v>130</v>
      </c>
      <c r="B652" s="92" t="s">
        <v>7</v>
      </c>
      <c r="C652" t="str">
        <f>GetValCell("L74")</f>
        <v>0.00</v>
      </c>
    </row>
    <row r="653" spans="1:3">
      <c r="A653" s="90" t="s">
        <v>152</v>
      </c>
      <c r="B653" s="90" t="s">
        <v>180</v>
      </c>
    </row>
    <row r="654" spans="1:3">
      <c r="A654" s="90" t="s">
        <v>152</v>
      </c>
      <c r="B654" s="90" t="s">
        <v>7</v>
      </c>
    </row>
    <row r="655" spans="1:3">
      <c r="A655" s="90" t="s">
        <v>152</v>
      </c>
      <c r="B655" s="90" t="s">
        <v>173</v>
      </c>
    </row>
    <row r="656" spans="1:3">
      <c r="A656" s="86" t="s">
        <v>131</v>
      </c>
      <c r="B656" s="86" t="s">
        <v>196</v>
      </c>
    </row>
    <row r="657" spans="1:3">
      <c r="A657" s="86" t="s">
        <v>131</v>
      </c>
      <c r="B657" s="86" t="s">
        <v>197</v>
      </c>
    </row>
    <row r="658" spans="1:3">
      <c r="A658" s="86" t="s">
        <v>131</v>
      </c>
      <c r="B658" s="86" t="s">
        <v>175</v>
      </c>
    </row>
    <row r="659" spans="1:3">
      <c r="A659" s="86" t="s">
        <v>131</v>
      </c>
      <c r="B659" s="86" t="s">
        <v>176</v>
      </c>
    </row>
    <row r="660" spans="1:3">
      <c r="A660" s="92" t="s">
        <v>130</v>
      </c>
      <c r="B660" s="92" t="s">
        <v>177</v>
      </c>
      <c r="C660" t="str">
        <f>GetValCell("E76")</f>
        <v>0.00</v>
      </c>
    </row>
    <row r="661" spans="1:3">
      <c r="A661" s="92" t="s">
        <v>130</v>
      </c>
      <c r="B661" s="92" t="s">
        <v>178</v>
      </c>
      <c r="C661" t="str">
        <f>GetValCell("F76")</f>
        <v>0.00</v>
      </c>
    </row>
    <row r="662" spans="1:3">
      <c r="A662" s="92" t="s">
        <v>130</v>
      </c>
      <c r="B662" s="92" t="s">
        <v>179</v>
      </c>
      <c r="C662" t="str">
        <f>GetValCell("G76")</f>
        <v>0.00</v>
      </c>
    </row>
    <row r="663" spans="1:3">
      <c r="A663" s="92" t="s">
        <v>130</v>
      </c>
      <c r="B663" s="92" t="s">
        <v>7</v>
      </c>
      <c r="C663" t="str">
        <f>GetValCell("H76")</f>
        <v>0.00</v>
      </c>
    </row>
    <row r="664" spans="1:3">
      <c r="A664" s="90" t="s">
        <v>152</v>
      </c>
      <c r="B664" s="90" t="s">
        <v>176</v>
      </c>
    </row>
    <row r="665" spans="1:3">
      <c r="A665" s="86" t="s">
        <v>131</v>
      </c>
      <c r="B665" s="86" t="s">
        <v>180</v>
      </c>
    </row>
    <row r="666" spans="1:3">
      <c r="A666" s="92" t="s">
        <v>130</v>
      </c>
      <c r="B666" s="92" t="s">
        <v>177</v>
      </c>
      <c r="C666" t="str">
        <f>GetValCell("I76")</f>
        <v>0.00</v>
      </c>
    </row>
    <row r="667" spans="1:3">
      <c r="A667" s="92" t="s">
        <v>130</v>
      </c>
      <c r="B667" s="92" t="s">
        <v>178</v>
      </c>
      <c r="C667" t="str">
        <f>GetValCell("J76")</f>
        <v>0.00</v>
      </c>
    </row>
    <row r="668" spans="1:3">
      <c r="A668" s="92" t="s">
        <v>130</v>
      </c>
      <c r="B668" s="92" t="s">
        <v>179</v>
      </c>
      <c r="C668" t="str">
        <f>GetValCell("K76")</f>
        <v>0.00</v>
      </c>
    </row>
    <row r="669" spans="1:3">
      <c r="A669" s="92" t="s">
        <v>130</v>
      </c>
      <c r="B669" s="92" t="s">
        <v>7</v>
      </c>
      <c r="C669" t="str">
        <f>GetValCell("L76")</f>
        <v>0.00</v>
      </c>
    </row>
    <row r="670" spans="1:3">
      <c r="A670" s="90" t="s">
        <v>152</v>
      </c>
      <c r="B670" s="90" t="s">
        <v>180</v>
      </c>
    </row>
    <row r="671" spans="1:3">
      <c r="A671" s="90" t="s">
        <v>152</v>
      </c>
      <c r="B671" s="90" t="s">
        <v>175</v>
      </c>
    </row>
    <row r="672" spans="1:3">
      <c r="A672" s="86" t="s">
        <v>131</v>
      </c>
      <c r="B672" s="86" t="s">
        <v>198</v>
      </c>
    </row>
    <row r="673" spans="1:3">
      <c r="A673" s="86" t="s">
        <v>131</v>
      </c>
      <c r="B673" s="86" t="s">
        <v>176</v>
      </c>
    </row>
    <row r="674" spans="1:3">
      <c r="A674" s="92" t="s">
        <v>130</v>
      </c>
      <c r="B674" s="92" t="s">
        <v>177</v>
      </c>
      <c r="C674" t="str">
        <f>GetValCell("E77")</f>
        <v>0.00</v>
      </c>
    </row>
    <row r="675" spans="1:3">
      <c r="A675" s="92" t="s">
        <v>130</v>
      </c>
      <c r="B675" s="92" t="s">
        <v>178</v>
      </c>
      <c r="C675" t="str">
        <f>GetValCell("F77")</f>
        <v>0.00</v>
      </c>
    </row>
    <row r="676" spans="1:3">
      <c r="A676" s="92" t="s">
        <v>130</v>
      </c>
      <c r="B676" s="92" t="s">
        <v>179</v>
      </c>
      <c r="C676" t="str">
        <f>GetValCell("G77")</f>
        <v>0.00</v>
      </c>
    </row>
    <row r="677" spans="1:3">
      <c r="A677" s="92" t="s">
        <v>130</v>
      </c>
      <c r="B677" s="92" t="s">
        <v>7</v>
      </c>
      <c r="C677" t="str">
        <f>GetValCell("H77")</f>
        <v>0.00</v>
      </c>
    </row>
    <row r="678" spans="1:3">
      <c r="A678" s="90" t="s">
        <v>152</v>
      </c>
      <c r="B678" s="90" t="s">
        <v>176</v>
      </c>
    </row>
    <row r="679" spans="1:3">
      <c r="A679" s="86" t="s">
        <v>131</v>
      </c>
      <c r="B679" s="86" t="s">
        <v>180</v>
      </c>
    </row>
    <row r="680" spans="1:3">
      <c r="A680" s="92" t="s">
        <v>130</v>
      </c>
      <c r="B680" s="92" t="s">
        <v>177</v>
      </c>
      <c r="C680" t="str">
        <f>GetValCell("I77")</f>
        <v>0.00</v>
      </c>
    </row>
    <row r="681" spans="1:3">
      <c r="A681" s="92" t="s">
        <v>130</v>
      </c>
      <c r="B681" s="92" t="s">
        <v>178</v>
      </c>
      <c r="C681" t="str">
        <f>GetValCell("J77")</f>
        <v>0.00</v>
      </c>
    </row>
    <row r="682" spans="1:3">
      <c r="A682" s="92" t="s">
        <v>130</v>
      </c>
      <c r="B682" s="92" t="s">
        <v>179</v>
      </c>
      <c r="C682" t="str">
        <f>GetValCell("K77")</f>
        <v>0.00</v>
      </c>
    </row>
    <row r="683" spans="1:3">
      <c r="A683" s="92" t="s">
        <v>130</v>
      </c>
      <c r="B683" s="92" t="s">
        <v>7</v>
      </c>
      <c r="C683" t="str">
        <f>GetValCell("L77")</f>
        <v>0.00</v>
      </c>
    </row>
    <row r="684" spans="1:3">
      <c r="A684" s="90" t="s">
        <v>152</v>
      </c>
      <c r="B684" s="90" t="s">
        <v>180</v>
      </c>
    </row>
    <row r="685" spans="1:3">
      <c r="A685" s="90" t="s">
        <v>152</v>
      </c>
      <c r="B685" s="90" t="s">
        <v>198</v>
      </c>
    </row>
    <row r="686" spans="1:3">
      <c r="A686" s="86" t="s">
        <v>131</v>
      </c>
      <c r="B686" s="86" t="s">
        <v>199</v>
      </c>
    </row>
    <row r="687" spans="1:3">
      <c r="A687" s="86" t="s">
        <v>131</v>
      </c>
      <c r="B687" s="86" t="s">
        <v>176</v>
      </c>
    </row>
    <row r="688" spans="1:3">
      <c r="A688" s="92" t="s">
        <v>130</v>
      </c>
      <c r="B688" s="92" t="s">
        <v>177</v>
      </c>
      <c r="C688" t="str">
        <f>GetValCell("E78")</f>
        <v>0.00</v>
      </c>
    </row>
    <row r="689" spans="1:3">
      <c r="A689" s="92" t="s">
        <v>130</v>
      </c>
      <c r="B689" s="92" t="s">
        <v>178</v>
      </c>
      <c r="C689" t="str">
        <f>GetValCell("F78")</f>
        <v>0.00</v>
      </c>
    </row>
    <row r="690" spans="1:3">
      <c r="A690" s="92" t="s">
        <v>130</v>
      </c>
      <c r="B690" s="92" t="s">
        <v>179</v>
      </c>
      <c r="C690" t="str">
        <f>GetValCell("G78")</f>
        <v>0.00</v>
      </c>
    </row>
    <row r="691" spans="1:3">
      <c r="A691" s="92" t="s">
        <v>130</v>
      </c>
      <c r="B691" s="92" t="s">
        <v>7</v>
      </c>
      <c r="C691" t="str">
        <f>GetValCell("H78")</f>
        <v>0.00</v>
      </c>
    </row>
    <row r="692" spans="1:3">
      <c r="A692" s="90" t="s">
        <v>152</v>
      </c>
      <c r="B692" s="90" t="s">
        <v>176</v>
      </c>
    </row>
    <row r="693" spans="1:3">
      <c r="A693" s="86" t="s">
        <v>131</v>
      </c>
      <c r="B693" s="86" t="s">
        <v>180</v>
      </c>
    </row>
    <row r="694" spans="1:3">
      <c r="A694" s="92" t="s">
        <v>130</v>
      </c>
      <c r="B694" s="92" t="s">
        <v>177</v>
      </c>
      <c r="C694" t="str">
        <f>GetValCell("I78")</f>
        <v>0.00</v>
      </c>
    </row>
    <row r="695" spans="1:3">
      <c r="A695" s="92" t="s">
        <v>130</v>
      </c>
      <c r="B695" s="92" t="s">
        <v>178</v>
      </c>
      <c r="C695" t="str">
        <f>GetValCell("J78")</f>
        <v>0.00</v>
      </c>
    </row>
    <row r="696" spans="1:3">
      <c r="A696" s="92" t="s">
        <v>130</v>
      </c>
      <c r="B696" s="92" t="s">
        <v>179</v>
      </c>
      <c r="C696" t="str">
        <f>GetValCell("K78")</f>
        <v>0.00</v>
      </c>
    </row>
    <row r="697" spans="1:3">
      <c r="A697" s="92" t="s">
        <v>130</v>
      </c>
      <c r="B697" s="92" t="s">
        <v>7</v>
      </c>
      <c r="C697" t="str">
        <f>GetValCell("L78")</f>
        <v>0.00</v>
      </c>
    </row>
    <row r="698" spans="1:3">
      <c r="A698" s="90" t="s">
        <v>152</v>
      </c>
      <c r="B698" s="90" t="s">
        <v>180</v>
      </c>
    </row>
    <row r="699" spans="1:3">
      <c r="A699" s="90" t="s">
        <v>152</v>
      </c>
      <c r="B699" s="90" t="s">
        <v>199</v>
      </c>
    </row>
    <row r="700" spans="1:3">
      <c r="A700" s="86" t="s">
        <v>131</v>
      </c>
      <c r="B700" s="86" t="s">
        <v>200</v>
      </c>
    </row>
    <row r="701" spans="1:3">
      <c r="A701" s="86" t="s">
        <v>131</v>
      </c>
      <c r="B701" s="86" t="s">
        <v>176</v>
      </c>
    </row>
    <row r="702" spans="1:3">
      <c r="A702" s="92" t="s">
        <v>130</v>
      </c>
      <c r="B702" s="92" t="s">
        <v>177</v>
      </c>
      <c r="C702" t="str">
        <f>GetValCell("E79")</f>
        <v>0.00</v>
      </c>
    </row>
    <row r="703" spans="1:3">
      <c r="A703" s="92" t="s">
        <v>130</v>
      </c>
      <c r="B703" s="92" t="s">
        <v>178</v>
      </c>
      <c r="C703" t="str">
        <f>GetValCell("F79")</f>
        <v>0.00</v>
      </c>
    </row>
    <row r="704" spans="1:3">
      <c r="A704" s="92" t="s">
        <v>130</v>
      </c>
      <c r="B704" s="92" t="s">
        <v>179</v>
      </c>
      <c r="C704" t="str">
        <f>GetValCell("G79")</f>
        <v>0.00</v>
      </c>
    </row>
    <row r="705" spans="1:3">
      <c r="A705" s="92" t="s">
        <v>130</v>
      </c>
      <c r="B705" s="92" t="s">
        <v>7</v>
      </c>
      <c r="C705" t="str">
        <f>GetValCell("H79")</f>
        <v>0.00</v>
      </c>
    </row>
    <row r="706" spans="1:3">
      <c r="A706" s="90" t="s">
        <v>152</v>
      </c>
      <c r="B706" s="90" t="s">
        <v>176</v>
      </c>
    </row>
    <row r="707" spans="1:3">
      <c r="A707" s="86" t="s">
        <v>131</v>
      </c>
      <c r="B707" s="86" t="s">
        <v>180</v>
      </c>
    </row>
    <row r="708" spans="1:3">
      <c r="A708" s="92" t="s">
        <v>130</v>
      </c>
      <c r="B708" s="92" t="s">
        <v>177</v>
      </c>
      <c r="C708" t="str">
        <f>GetValCell("I79")</f>
        <v>0.00</v>
      </c>
    </row>
    <row r="709" spans="1:3">
      <c r="A709" s="92" t="s">
        <v>130</v>
      </c>
      <c r="B709" s="92" t="s">
        <v>178</v>
      </c>
      <c r="C709" t="str">
        <f>GetValCell("J79")</f>
        <v>0.00</v>
      </c>
    </row>
    <row r="710" spans="1:3">
      <c r="A710" s="92" t="s">
        <v>130</v>
      </c>
      <c r="B710" s="92" t="s">
        <v>179</v>
      </c>
      <c r="C710" t="str">
        <f>GetValCell("K79")</f>
        <v>0.00</v>
      </c>
    </row>
    <row r="711" spans="1:3">
      <c r="A711" s="92" t="s">
        <v>130</v>
      </c>
      <c r="B711" s="92" t="s">
        <v>7</v>
      </c>
      <c r="C711" t="str">
        <f>GetValCell("L79")</f>
        <v>0.00</v>
      </c>
    </row>
    <row r="712" spans="1:3">
      <c r="A712" s="90" t="s">
        <v>152</v>
      </c>
      <c r="B712" s="90" t="s">
        <v>180</v>
      </c>
    </row>
    <row r="713" spans="1:3">
      <c r="A713" s="90" t="s">
        <v>152</v>
      </c>
      <c r="B713" s="90" t="s">
        <v>200</v>
      </c>
    </row>
    <row r="714" spans="1:3">
      <c r="A714" s="86" t="s">
        <v>131</v>
      </c>
      <c r="B714" s="86" t="s">
        <v>201</v>
      </c>
    </row>
    <row r="715" spans="1:3">
      <c r="A715" s="86" t="s">
        <v>131</v>
      </c>
      <c r="B715" s="86" t="s">
        <v>176</v>
      </c>
    </row>
    <row r="716" spans="1:3">
      <c r="A716" s="92" t="s">
        <v>130</v>
      </c>
      <c r="B716" s="92" t="s">
        <v>177</v>
      </c>
      <c r="C716" t="str">
        <f>GetValCell("E80")</f>
        <v>0.00</v>
      </c>
    </row>
    <row r="717" spans="1:3">
      <c r="A717" s="92" t="s">
        <v>130</v>
      </c>
      <c r="B717" s="92" t="s">
        <v>178</v>
      </c>
      <c r="C717" t="str">
        <f>GetValCell("F80")</f>
        <v>0.00</v>
      </c>
    </row>
    <row r="718" spans="1:3">
      <c r="A718" s="92" t="s">
        <v>130</v>
      </c>
      <c r="B718" s="92" t="s">
        <v>179</v>
      </c>
      <c r="C718" t="str">
        <f>GetValCell("G80")</f>
        <v>0.00</v>
      </c>
    </row>
    <row r="719" spans="1:3">
      <c r="A719" s="92" t="s">
        <v>130</v>
      </c>
      <c r="B719" s="92" t="s">
        <v>7</v>
      </c>
      <c r="C719" t="str">
        <f>GetValCell("H80")</f>
        <v>0.00</v>
      </c>
    </row>
    <row r="720" spans="1:3">
      <c r="A720" s="90" t="s">
        <v>152</v>
      </c>
      <c r="B720" s="90" t="s">
        <v>176</v>
      </c>
    </row>
    <row r="721" spans="1:3">
      <c r="A721" s="86" t="s">
        <v>131</v>
      </c>
      <c r="B721" s="86" t="s">
        <v>180</v>
      </c>
    </row>
    <row r="722" spans="1:3">
      <c r="A722" s="92" t="s">
        <v>130</v>
      </c>
      <c r="B722" s="92" t="s">
        <v>177</v>
      </c>
      <c r="C722" t="str">
        <f>GetValCell("I80")</f>
        <v>0.00</v>
      </c>
    </row>
    <row r="723" spans="1:3">
      <c r="A723" s="92" t="s">
        <v>130</v>
      </c>
      <c r="B723" s="92" t="s">
        <v>178</v>
      </c>
      <c r="C723" t="str">
        <f>GetValCell("J80")</f>
        <v>0.00</v>
      </c>
    </row>
    <row r="724" spans="1:3">
      <c r="A724" s="92" t="s">
        <v>130</v>
      </c>
      <c r="B724" s="92" t="s">
        <v>179</v>
      </c>
      <c r="C724" t="str">
        <f>GetValCell("K80")</f>
        <v>0.00</v>
      </c>
    </row>
    <row r="725" spans="1:3">
      <c r="A725" s="92" t="s">
        <v>130</v>
      </c>
      <c r="B725" s="92" t="s">
        <v>7</v>
      </c>
      <c r="C725" t="str">
        <f>GetValCell("L80")</f>
        <v>0.00</v>
      </c>
    </row>
    <row r="726" spans="1:3">
      <c r="A726" s="90" t="s">
        <v>152</v>
      </c>
      <c r="B726" s="90" t="s">
        <v>180</v>
      </c>
    </row>
    <row r="727" spans="1:3">
      <c r="A727" s="90" t="s">
        <v>152</v>
      </c>
      <c r="B727" s="90" t="s">
        <v>201</v>
      </c>
    </row>
    <row r="728" spans="1:3">
      <c r="A728" s="86" t="s">
        <v>131</v>
      </c>
      <c r="B728" s="86" t="s">
        <v>202</v>
      </c>
    </row>
    <row r="729" spans="1:3">
      <c r="A729" s="86" t="s">
        <v>131</v>
      </c>
      <c r="B729" s="86" t="s">
        <v>176</v>
      </c>
    </row>
    <row r="730" spans="1:3">
      <c r="A730" s="92" t="s">
        <v>130</v>
      </c>
      <c r="B730" s="92" t="s">
        <v>177</v>
      </c>
      <c r="C730" t="str">
        <f>GetValCell("E81")</f>
        <v>0.00</v>
      </c>
    </row>
    <row r="731" spans="1:3">
      <c r="A731" s="92" t="s">
        <v>130</v>
      </c>
      <c r="B731" s="92" t="s">
        <v>178</v>
      </c>
      <c r="C731" t="str">
        <f>GetValCell("F81")</f>
        <v>0.00</v>
      </c>
    </row>
    <row r="732" spans="1:3">
      <c r="A732" s="92" t="s">
        <v>130</v>
      </c>
      <c r="B732" s="92" t="s">
        <v>179</v>
      </c>
      <c r="C732" t="str">
        <f>GetValCell("G81")</f>
        <v>0.00</v>
      </c>
    </row>
    <row r="733" spans="1:3">
      <c r="A733" s="92" t="s">
        <v>130</v>
      </c>
      <c r="B733" s="92" t="s">
        <v>7</v>
      </c>
      <c r="C733" t="str">
        <f>GetValCell("H81")</f>
        <v>0.00</v>
      </c>
    </row>
    <row r="734" spans="1:3">
      <c r="A734" s="90" t="s">
        <v>152</v>
      </c>
      <c r="B734" s="90" t="s">
        <v>176</v>
      </c>
    </row>
    <row r="735" spans="1:3">
      <c r="A735" s="86" t="s">
        <v>131</v>
      </c>
      <c r="B735" s="86" t="s">
        <v>180</v>
      </c>
    </row>
    <row r="736" spans="1:3">
      <c r="A736" s="92" t="s">
        <v>130</v>
      </c>
      <c r="B736" s="92" t="s">
        <v>177</v>
      </c>
      <c r="C736" t="str">
        <f>GetValCell("I81")</f>
        <v>0.00</v>
      </c>
    </row>
    <row r="737" spans="1:3">
      <c r="A737" s="92" t="s">
        <v>130</v>
      </c>
      <c r="B737" s="92" t="s">
        <v>178</v>
      </c>
      <c r="C737" t="str">
        <f>GetValCell("J81")</f>
        <v>0.00</v>
      </c>
    </row>
    <row r="738" spans="1:3">
      <c r="A738" s="92" t="s">
        <v>130</v>
      </c>
      <c r="B738" s="92" t="s">
        <v>179</v>
      </c>
      <c r="C738" t="str">
        <f>GetValCell("K81")</f>
        <v>0.00</v>
      </c>
    </row>
    <row r="739" spans="1:3">
      <c r="A739" s="92" t="s">
        <v>130</v>
      </c>
      <c r="B739" s="92" t="s">
        <v>7</v>
      </c>
      <c r="C739" t="str">
        <f>GetValCell("L81")</f>
        <v>0.00</v>
      </c>
    </row>
    <row r="740" spans="1:3">
      <c r="A740" s="90" t="s">
        <v>152</v>
      </c>
      <c r="B740" s="90" t="s">
        <v>180</v>
      </c>
    </row>
    <row r="741" spans="1:3">
      <c r="A741" s="90" t="s">
        <v>152</v>
      </c>
      <c r="B741" s="90" t="s">
        <v>202</v>
      </c>
    </row>
    <row r="742" spans="1:3">
      <c r="A742" s="86" t="s">
        <v>131</v>
      </c>
      <c r="B742" s="86" t="s">
        <v>203</v>
      </c>
    </row>
    <row r="743" spans="1:3">
      <c r="A743" s="86" t="s">
        <v>131</v>
      </c>
      <c r="B743" s="86" t="s">
        <v>176</v>
      </c>
    </row>
    <row r="744" spans="1:3">
      <c r="A744" s="92" t="s">
        <v>130</v>
      </c>
      <c r="B744" s="92" t="s">
        <v>177</v>
      </c>
      <c r="C744" t="str">
        <f>GetValCell("E82")</f>
        <v>0.00</v>
      </c>
    </row>
    <row r="745" spans="1:3">
      <c r="A745" s="92" t="s">
        <v>130</v>
      </c>
      <c r="B745" s="92" t="s">
        <v>178</v>
      </c>
      <c r="C745" t="str">
        <f>GetValCell("F82")</f>
        <v>0.00</v>
      </c>
    </row>
    <row r="746" spans="1:3">
      <c r="A746" s="92" t="s">
        <v>130</v>
      </c>
      <c r="B746" s="92" t="s">
        <v>179</v>
      </c>
      <c r="C746" t="str">
        <f>GetValCell("G82")</f>
        <v>0.00</v>
      </c>
    </row>
    <row r="747" spans="1:3">
      <c r="A747" s="92" t="s">
        <v>130</v>
      </c>
      <c r="B747" s="92" t="s">
        <v>7</v>
      </c>
      <c r="C747" t="str">
        <f>GetValCell("H82")</f>
        <v>0.00</v>
      </c>
    </row>
    <row r="748" spans="1:3">
      <c r="A748" s="90" t="s">
        <v>152</v>
      </c>
      <c r="B748" s="90" t="s">
        <v>176</v>
      </c>
    </row>
    <row r="749" spans="1:3">
      <c r="A749" s="86" t="s">
        <v>131</v>
      </c>
      <c r="B749" s="86" t="s">
        <v>180</v>
      </c>
    </row>
    <row r="750" spans="1:3">
      <c r="A750" s="92" t="s">
        <v>130</v>
      </c>
      <c r="B750" s="92" t="s">
        <v>177</v>
      </c>
      <c r="C750" t="str">
        <f>GetValCell("I82")</f>
        <v>0.00</v>
      </c>
    </row>
    <row r="751" spans="1:3">
      <c r="A751" s="92" t="s">
        <v>130</v>
      </c>
      <c r="B751" s="92" t="s">
        <v>178</v>
      </c>
      <c r="C751" t="str">
        <f>GetValCell("J82")</f>
        <v>0.00</v>
      </c>
    </row>
    <row r="752" spans="1:3">
      <c r="A752" s="92" t="s">
        <v>130</v>
      </c>
      <c r="B752" s="92" t="s">
        <v>179</v>
      </c>
      <c r="C752" t="str">
        <f>GetValCell("K82")</f>
        <v>0.00</v>
      </c>
    </row>
    <row r="753" spans="1:3">
      <c r="A753" s="92" t="s">
        <v>130</v>
      </c>
      <c r="B753" s="92" t="s">
        <v>7</v>
      </c>
      <c r="C753" t="str">
        <f>GetValCell("L82")</f>
        <v>0.00</v>
      </c>
    </row>
    <row r="754" spans="1:3">
      <c r="A754" s="90" t="s">
        <v>152</v>
      </c>
      <c r="B754" s="90" t="s">
        <v>180</v>
      </c>
    </row>
    <row r="755" spans="1:3">
      <c r="A755" s="90" t="s">
        <v>152</v>
      </c>
      <c r="B755" s="90" t="s">
        <v>203</v>
      </c>
    </row>
    <row r="756" spans="1:3">
      <c r="A756" s="86" t="s">
        <v>131</v>
      </c>
      <c r="B756" s="86" t="s">
        <v>204</v>
      </c>
    </row>
    <row r="757" spans="1:3">
      <c r="A757" s="86" t="s">
        <v>131</v>
      </c>
      <c r="B757" s="86" t="s">
        <v>176</v>
      </c>
    </row>
    <row r="758" spans="1:3">
      <c r="A758" s="92" t="s">
        <v>130</v>
      </c>
      <c r="B758" s="92" t="s">
        <v>177</v>
      </c>
      <c r="C758" t="str">
        <f>GetValCell("E83")</f>
        <v>0.00</v>
      </c>
    </row>
    <row r="759" spans="1:3">
      <c r="A759" s="92" t="s">
        <v>130</v>
      </c>
      <c r="B759" s="92" t="s">
        <v>178</v>
      </c>
      <c r="C759" t="str">
        <f>GetValCell("F83")</f>
        <v>0.00</v>
      </c>
    </row>
    <row r="760" spans="1:3">
      <c r="A760" s="92" t="s">
        <v>130</v>
      </c>
      <c r="B760" s="92" t="s">
        <v>179</v>
      </c>
      <c r="C760" t="str">
        <f>GetValCell("G83")</f>
        <v>0.00</v>
      </c>
    </row>
    <row r="761" spans="1:3">
      <c r="A761" s="92" t="s">
        <v>130</v>
      </c>
      <c r="B761" s="92" t="s">
        <v>7</v>
      </c>
      <c r="C761" t="str">
        <f>GetValCell("H83")</f>
        <v>0.00</v>
      </c>
    </row>
    <row r="762" spans="1:3">
      <c r="A762" s="90" t="s">
        <v>152</v>
      </c>
      <c r="B762" s="90" t="s">
        <v>176</v>
      </c>
    </row>
    <row r="763" spans="1:3">
      <c r="A763" s="86" t="s">
        <v>131</v>
      </c>
      <c r="B763" s="86" t="s">
        <v>180</v>
      </c>
    </row>
    <row r="764" spans="1:3">
      <c r="A764" s="92" t="s">
        <v>130</v>
      </c>
      <c r="B764" s="92" t="s">
        <v>177</v>
      </c>
      <c r="C764" t="str">
        <f>GetValCell("I83")</f>
        <v>0.00</v>
      </c>
    </row>
    <row r="765" spans="1:3">
      <c r="A765" s="92" t="s">
        <v>130</v>
      </c>
      <c r="B765" s="92" t="s">
        <v>178</v>
      </c>
      <c r="C765" t="str">
        <f>GetValCell("J83")</f>
        <v>0.00</v>
      </c>
    </row>
    <row r="766" spans="1:3">
      <c r="A766" s="92" t="s">
        <v>130</v>
      </c>
      <c r="B766" s="92" t="s">
        <v>179</v>
      </c>
      <c r="C766" t="str">
        <f>GetValCell("K83")</f>
        <v>0.00</v>
      </c>
    </row>
    <row r="767" spans="1:3">
      <c r="A767" s="92" t="s">
        <v>130</v>
      </c>
      <c r="B767" s="92" t="s">
        <v>7</v>
      </c>
      <c r="C767" t="str">
        <f>GetValCell("L83")</f>
        <v>0.00</v>
      </c>
    </row>
    <row r="768" spans="1:3">
      <c r="A768" s="90" t="s">
        <v>152</v>
      </c>
      <c r="B768" s="90" t="s">
        <v>180</v>
      </c>
    </row>
    <row r="769" spans="1:3">
      <c r="A769" s="90" t="s">
        <v>152</v>
      </c>
      <c r="B769" s="90" t="s">
        <v>204</v>
      </c>
    </row>
    <row r="770" spans="1:3">
      <c r="A770" s="86" t="s">
        <v>131</v>
      </c>
      <c r="B770" s="86" t="s">
        <v>205</v>
      </c>
    </row>
    <row r="771" spans="1:3">
      <c r="A771" s="86" t="s">
        <v>131</v>
      </c>
      <c r="B771" s="86" t="s">
        <v>176</v>
      </c>
    </row>
    <row r="772" spans="1:3">
      <c r="A772" s="92" t="s">
        <v>130</v>
      </c>
      <c r="B772" s="92" t="s">
        <v>177</v>
      </c>
      <c r="C772" t="str">
        <f>GetValCell("E84")</f>
        <v>0.00</v>
      </c>
    </row>
    <row r="773" spans="1:3">
      <c r="A773" s="92" t="s">
        <v>130</v>
      </c>
      <c r="B773" s="92" t="s">
        <v>178</v>
      </c>
      <c r="C773" t="str">
        <f>GetValCell("F84")</f>
        <v>0.00</v>
      </c>
    </row>
    <row r="774" spans="1:3">
      <c r="A774" s="92" t="s">
        <v>130</v>
      </c>
      <c r="B774" s="92" t="s">
        <v>179</v>
      </c>
      <c r="C774" t="str">
        <f>GetValCell("G84")</f>
        <v>0.00</v>
      </c>
    </row>
    <row r="775" spans="1:3">
      <c r="A775" s="92" t="s">
        <v>130</v>
      </c>
      <c r="B775" s="92" t="s">
        <v>7</v>
      </c>
      <c r="C775" t="str">
        <f>GetValCell("H84")</f>
        <v>0.00</v>
      </c>
    </row>
    <row r="776" spans="1:3">
      <c r="A776" s="90" t="s">
        <v>152</v>
      </c>
      <c r="B776" s="90" t="s">
        <v>176</v>
      </c>
    </row>
    <row r="777" spans="1:3">
      <c r="A777" s="86" t="s">
        <v>131</v>
      </c>
      <c r="B777" s="86" t="s">
        <v>180</v>
      </c>
    </row>
    <row r="778" spans="1:3">
      <c r="A778" s="92" t="s">
        <v>130</v>
      </c>
      <c r="B778" s="92" t="s">
        <v>177</v>
      </c>
      <c r="C778" t="str">
        <f>GetValCell("I84")</f>
        <v>0.00</v>
      </c>
    </row>
    <row r="779" spans="1:3">
      <c r="A779" s="92" t="s">
        <v>130</v>
      </c>
      <c r="B779" s="92" t="s">
        <v>178</v>
      </c>
      <c r="C779" t="str">
        <f>GetValCell("J84")</f>
        <v>0.00</v>
      </c>
    </row>
    <row r="780" spans="1:3">
      <c r="A780" s="92" t="s">
        <v>130</v>
      </c>
      <c r="B780" s="92" t="s">
        <v>179</v>
      </c>
      <c r="C780" t="str">
        <f>GetValCell("K84")</f>
        <v>0.00</v>
      </c>
    </row>
    <row r="781" spans="1:3">
      <c r="A781" s="92" t="s">
        <v>130</v>
      </c>
      <c r="B781" s="92" t="s">
        <v>7</v>
      </c>
      <c r="C781" t="str">
        <f>GetValCell("L84")</f>
        <v>0.00</v>
      </c>
    </row>
    <row r="782" spans="1:3">
      <c r="A782" s="90" t="s">
        <v>152</v>
      </c>
      <c r="B782" s="90" t="s">
        <v>180</v>
      </c>
    </row>
    <row r="783" spans="1:3">
      <c r="A783" s="90" t="s">
        <v>152</v>
      </c>
      <c r="B783" s="90" t="s">
        <v>205</v>
      </c>
    </row>
    <row r="784" spans="1:3">
      <c r="A784" s="86" t="s">
        <v>131</v>
      </c>
      <c r="B784" s="86" t="s">
        <v>206</v>
      </c>
    </row>
    <row r="785" spans="1:3">
      <c r="A785" s="86" t="s">
        <v>131</v>
      </c>
      <c r="B785" s="86" t="s">
        <v>176</v>
      </c>
    </row>
    <row r="786" spans="1:3">
      <c r="A786" s="92" t="s">
        <v>130</v>
      </c>
      <c r="B786" s="92" t="s">
        <v>177</v>
      </c>
      <c r="C786" t="str">
        <f>GetValCell("E85")</f>
        <v>0.00</v>
      </c>
    </row>
    <row r="787" spans="1:3">
      <c r="A787" s="92" t="s">
        <v>130</v>
      </c>
      <c r="B787" s="92" t="s">
        <v>178</v>
      </c>
      <c r="C787" t="str">
        <f>GetValCell("F85")</f>
        <v>0.00</v>
      </c>
    </row>
    <row r="788" spans="1:3">
      <c r="A788" s="92" t="s">
        <v>130</v>
      </c>
      <c r="B788" s="92" t="s">
        <v>179</v>
      </c>
      <c r="C788" t="str">
        <f>GetValCell("G85")</f>
        <v>0.00</v>
      </c>
    </row>
    <row r="789" spans="1:3">
      <c r="A789" s="92" t="s">
        <v>130</v>
      </c>
      <c r="B789" s="92" t="s">
        <v>7</v>
      </c>
      <c r="C789" t="str">
        <f>GetValCell("H85")</f>
        <v>0.00</v>
      </c>
    </row>
    <row r="790" spans="1:3">
      <c r="A790" s="90" t="s">
        <v>152</v>
      </c>
      <c r="B790" s="90" t="s">
        <v>176</v>
      </c>
    </row>
    <row r="791" spans="1:3">
      <c r="A791" s="86" t="s">
        <v>131</v>
      </c>
      <c r="B791" s="86" t="s">
        <v>180</v>
      </c>
    </row>
    <row r="792" spans="1:3">
      <c r="A792" s="92" t="s">
        <v>130</v>
      </c>
      <c r="B792" s="92" t="s">
        <v>177</v>
      </c>
      <c r="C792" t="str">
        <f>GetValCell("I85")</f>
        <v>0.00</v>
      </c>
    </row>
    <row r="793" spans="1:3">
      <c r="A793" s="92" t="s">
        <v>130</v>
      </c>
      <c r="B793" s="92" t="s">
        <v>178</v>
      </c>
      <c r="C793" t="str">
        <f>GetValCell("J85")</f>
        <v>0.00</v>
      </c>
    </row>
    <row r="794" spans="1:3">
      <c r="A794" s="92" t="s">
        <v>130</v>
      </c>
      <c r="B794" s="92" t="s">
        <v>179</v>
      </c>
      <c r="C794" t="str">
        <f>GetValCell("K85")</f>
        <v>0.00</v>
      </c>
    </row>
    <row r="795" spans="1:3">
      <c r="A795" s="92" t="s">
        <v>130</v>
      </c>
      <c r="B795" s="92" t="s">
        <v>7</v>
      </c>
      <c r="C795" t="str">
        <f>GetValCell("L85")</f>
        <v>0.00</v>
      </c>
    </row>
    <row r="796" spans="1:3">
      <c r="A796" s="90" t="s">
        <v>152</v>
      </c>
      <c r="B796" s="90" t="s">
        <v>180</v>
      </c>
    </row>
    <row r="797" spans="1:3">
      <c r="A797" s="90" t="s">
        <v>152</v>
      </c>
      <c r="B797" s="90" t="s">
        <v>206</v>
      </c>
    </row>
    <row r="798" spans="1:3">
      <c r="A798" s="90" t="s">
        <v>152</v>
      </c>
      <c r="B798" s="90" t="s">
        <v>197</v>
      </c>
    </row>
    <row r="799" spans="1:3">
      <c r="A799" s="86" t="s">
        <v>131</v>
      </c>
      <c r="B799" s="86" t="s">
        <v>207</v>
      </c>
    </row>
    <row r="800" spans="1:3">
      <c r="A800" s="86" t="s">
        <v>131</v>
      </c>
      <c r="B800" s="86" t="s">
        <v>175</v>
      </c>
    </row>
    <row r="801" spans="1:3">
      <c r="A801" s="86" t="s">
        <v>131</v>
      </c>
      <c r="B801" s="86" t="s">
        <v>176</v>
      </c>
    </row>
    <row r="802" spans="1:3">
      <c r="A802" s="92" t="s">
        <v>130</v>
      </c>
      <c r="B802" s="92" t="s">
        <v>177</v>
      </c>
      <c r="C802" t="str">
        <f>GetValCell("E86")</f>
        <v>0.00</v>
      </c>
    </row>
    <row r="803" spans="1:3">
      <c r="A803" s="92" t="s">
        <v>130</v>
      </c>
      <c r="B803" s="92" t="s">
        <v>178</v>
      </c>
      <c r="C803" t="str">
        <f>GetValCell("F86")</f>
        <v>0.00</v>
      </c>
    </row>
    <row r="804" spans="1:3">
      <c r="A804" s="92" t="s">
        <v>130</v>
      </c>
      <c r="B804" s="92" t="s">
        <v>179</v>
      </c>
      <c r="C804" t="str">
        <f>GetValCell("G86")</f>
        <v>0.00</v>
      </c>
    </row>
    <row r="805" spans="1:3">
      <c r="A805" s="92" t="s">
        <v>130</v>
      </c>
      <c r="B805" s="92" t="s">
        <v>7</v>
      </c>
      <c r="C805" t="str">
        <f>GetValCell("H86")</f>
        <v>0.00</v>
      </c>
    </row>
    <row r="806" spans="1:3">
      <c r="A806" s="90" t="s">
        <v>152</v>
      </c>
      <c r="B806" s="90" t="s">
        <v>176</v>
      </c>
    </row>
    <row r="807" spans="1:3">
      <c r="A807" s="86" t="s">
        <v>131</v>
      </c>
      <c r="B807" s="86" t="s">
        <v>180</v>
      </c>
    </row>
    <row r="808" spans="1:3">
      <c r="A808" s="92" t="s">
        <v>130</v>
      </c>
      <c r="B808" s="92" t="s">
        <v>177</v>
      </c>
      <c r="C808" t="str">
        <f>GetValCell("I86")</f>
        <v>0.00</v>
      </c>
    </row>
    <row r="809" spans="1:3">
      <c r="A809" s="92" t="s">
        <v>130</v>
      </c>
      <c r="B809" s="92" t="s">
        <v>178</v>
      </c>
      <c r="C809" t="str">
        <f>GetValCell("J86")</f>
        <v>0.00</v>
      </c>
    </row>
    <row r="810" spans="1:3">
      <c r="A810" s="92" t="s">
        <v>130</v>
      </c>
      <c r="B810" s="92" t="s">
        <v>179</v>
      </c>
      <c r="C810" t="str">
        <f>GetValCell("K86")</f>
        <v>0.00</v>
      </c>
    </row>
    <row r="811" spans="1:3">
      <c r="A811" s="92" t="s">
        <v>130</v>
      </c>
      <c r="B811" s="92" t="s">
        <v>7</v>
      </c>
      <c r="C811" t="str">
        <f>GetValCell("L86")</f>
        <v>0.00</v>
      </c>
    </row>
    <row r="812" spans="1:3">
      <c r="A812" s="90" t="s">
        <v>152</v>
      </c>
      <c r="B812" s="90" t="s">
        <v>180</v>
      </c>
    </row>
    <row r="813" spans="1:3">
      <c r="A813" s="90" t="s">
        <v>152</v>
      </c>
      <c r="B813" s="90" t="s">
        <v>175</v>
      </c>
    </row>
    <row r="814" spans="1:3">
      <c r="A814" s="86" t="s">
        <v>131</v>
      </c>
      <c r="B814" s="86" t="s">
        <v>208</v>
      </c>
    </row>
    <row r="815" spans="1:3">
      <c r="A815" s="86" t="s">
        <v>131</v>
      </c>
      <c r="B815" s="86" t="s">
        <v>176</v>
      </c>
    </row>
    <row r="816" spans="1:3">
      <c r="A816" s="92" t="s">
        <v>130</v>
      </c>
      <c r="B816" s="92" t="s">
        <v>177</v>
      </c>
      <c r="C816" t="str">
        <f>GetValCell("E87")</f>
        <v>0.00</v>
      </c>
    </row>
    <row r="817" spans="1:3">
      <c r="A817" s="92" t="s">
        <v>130</v>
      </c>
      <c r="B817" s="92" t="s">
        <v>178</v>
      </c>
      <c r="C817" t="str">
        <f>GetValCell("F87")</f>
        <v>0.00</v>
      </c>
    </row>
    <row r="818" spans="1:3">
      <c r="A818" s="92" t="s">
        <v>130</v>
      </c>
      <c r="B818" s="92" t="s">
        <v>179</v>
      </c>
      <c r="C818" t="str">
        <f>GetValCell("G87")</f>
        <v>0.00</v>
      </c>
    </row>
    <row r="819" spans="1:3">
      <c r="A819" s="92" t="s">
        <v>130</v>
      </c>
      <c r="B819" s="92" t="s">
        <v>7</v>
      </c>
      <c r="C819" t="str">
        <f>GetValCell("H87")</f>
        <v>0.00</v>
      </c>
    </row>
    <row r="820" spans="1:3">
      <c r="A820" s="90" t="s">
        <v>152</v>
      </c>
      <c r="B820" s="90" t="s">
        <v>176</v>
      </c>
    </row>
    <row r="821" spans="1:3">
      <c r="A821" s="86" t="s">
        <v>131</v>
      </c>
      <c r="B821" s="86" t="s">
        <v>180</v>
      </c>
    </row>
    <row r="822" spans="1:3">
      <c r="A822" s="92" t="s">
        <v>130</v>
      </c>
      <c r="B822" s="92" t="s">
        <v>177</v>
      </c>
      <c r="C822" t="str">
        <f>GetValCell("I87")</f>
        <v>0.00</v>
      </c>
    </row>
    <row r="823" spans="1:3">
      <c r="A823" s="92" t="s">
        <v>130</v>
      </c>
      <c r="B823" s="92" t="s">
        <v>178</v>
      </c>
      <c r="C823" t="str">
        <f>GetValCell("J87")</f>
        <v>0.00</v>
      </c>
    </row>
    <row r="824" spans="1:3">
      <c r="A824" s="92" t="s">
        <v>130</v>
      </c>
      <c r="B824" s="92" t="s">
        <v>179</v>
      </c>
      <c r="C824" t="str">
        <f>GetValCell("K87")</f>
        <v>0.00</v>
      </c>
    </row>
    <row r="825" spans="1:3">
      <c r="A825" s="92" t="s">
        <v>130</v>
      </c>
      <c r="B825" s="92" t="s">
        <v>7</v>
      </c>
      <c r="C825" t="str">
        <f>GetValCell("L87")</f>
        <v>0.00</v>
      </c>
    </row>
    <row r="826" spans="1:3">
      <c r="A826" s="90" t="s">
        <v>152</v>
      </c>
      <c r="B826" s="90" t="s">
        <v>180</v>
      </c>
    </row>
    <row r="827" spans="1:3">
      <c r="A827" s="90" t="s">
        <v>152</v>
      </c>
      <c r="B827" s="90" t="s">
        <v>208</v>
      </c>
    </row>
    <row r="828" spans="1:3">
      <c r="A828" s="86" t="s">
        <v>131</v>
      </c>
      <c r="B828" s="86" t="s">
        <v>209</v>
      </c>
    </row>
    <row r="829" spans="1:3">
      <c r="A829" s="86" t="s">
        <v>131</v>
      </c>
      <c r="B829" s="86" t="s">
        <v>176</v>
      </c>
    </row>
    <row r="830" spans="1:3">
      <c r="A830" s="92" t="s">
        <v>130</v>
      </c>
      <c r="B830" s="92" t="s">
        <v>177</v>
      </c>
      <c r="C830" t="str">
        <f>GetValCell("E88")</f>
        <v>0.00</v>
      </c>
    </row>
    <row r="831" spans="1:3">
      <c r="A831" s="92" t="s">
        <v>130</v>
      </c>
      <c r="B831" s="92" t="s">
        <v>178</v>
      </c>
      <c r="C831" t="str">
        <f>GetValCell("F88")</f>
        <v>0.00</v>
      </c>
    </row>
    <row r="832" spans="1:3">
      <c r="A832" s="92" t="s">
        <v>130</v>
      </c>
      <c r="B832" s="92" t="s">
        <v>179</v>
      </c>
      <c r="C832" t="str">
        <f>GetValCell("G88")</f>
        <v>0.00</v>
      </c>
    </row>
    <row r="833" spans="1:3">
      <c r="A833" s="92" t="s">
        <v>130</v>
      </c>
      <c r="B833" s="92" t="s">
        <v>7</v>
      </c>
      <c r="C833" t="str">
        <f>GetValCell("H88")</f>
        <v>0.00</v>
      </c>
    </row>
    <row r="834" spans="1:3">
      <c r="A834" s="90" t="s">
        <v>152</v>
      </c>
      <c r="B834" s="90" t="s">
        <v>176</v>
      </c>
    </row>
    <row r="835" spans="1:3">
      <c r="A835" s="86" t="s">
        <v>131</v>
      </c>
      <c r="B835" s="86" t="s">
        <v>180</v>
      </c>
    </row>
    <row r="836" spans="1:3">
      <c r="A836" s="92" t="s">
        <v>130</v>
      </c>
      <c r="B836" s="92" t="s">
        <v>177</v>
      </c>
      <c r="C836" t="str">
        <f>GetValCell("I88")</f>
        <v>0.00</v>
      </c>
    </row>
    <row r="837" spans="1:3">
      <c r="A837" s="92" t="s">
        <v>130</v>
      </c>
      <c r="B837" s="92" t="s">
        <v>178</v>
      </c>
      <c r="C837" t="str">
        <f>GetValCell("J88")</f>
        <v>0.00</v>
      </c>
    </row>
    <row r="838" spans="1:3">
      <c r="A838" s="92" t="s">
        <v>130</v>
      </c>
      <c r="B838" s="92" t="s">
        <v>179</v>
      </c>
      <c r="C838" t="str">
        <f>GetValCell("K88")</f>
        <v>0.00</v>
      </c>
    </row>
    <row r="839" spans="1:3">
      <c r="A839" s="92" t="s">
        <v>130</v>
      </c>
      <c r="B839" s="92" t="s">
        <v>7</v>
      </c>
      <c r="C839" t="str">
        <f>GetValCell("L88")</f>
        <v>0.00</v>
      </c>
    </row>
    <row r="840" spans="1:3">
      <c r="A840" s="90" t="s">
        <v>152</v>
      </c>
      <c r="B840" s="90" t="s">
        <v>180</v>
      </c>
    </row>
    <row r="841" spans="1:3">
      <c r="A841" s="90" t="s">
        <v>152</v>
      </c>
      <c r="B841" s="90" t="s">
        <v>209</v>
      </c>
    </row>
    <row r="842" spans="1:3">
      <c r="A842" s="86" t="s">
        <v>131</v>
      </c>
      <c r="B842" s="86" t="s">
        <v>210</v>
      </c>
    </row>
    <row r="843" spans="1:3">
      <c r="A843" s="86" t="s">
        <v>131</v>
      </c>
      <c r="B843" s="86" t="s">
        <v>176</v>
      </c>
    </row>
    <row r="844" spans="1:3">
      <c r="A844" s="92" t="s">
        <v>130</v>
      </c>
      <c r="B844" s="92" t="s">
        <v>177</v>
      </c>
      <c r="C844" t="str">
        <f>GetValCell("E89")</f>
        <v>0.00</v>
      </c>
    </row>
    <row r="845" spans="1:3">
      <c r="A845" s="92" t="s">
        <v>130</v>
      </c>
      <c r="B845" s="92" t="s">
        <v>178</v>
      </c>
      <c r="C845" t="str">
        <f>GetValCell("F89")</f>
        <v>0.00</v>
      </c>
    </row>
    <row r="846" spans="1:3">
      <c r="A846" s="92" t="s">
        <v>130</v>
      </c>
      <c r="B846" s="92" t="s">
        <v>179</v>
      </c>
      <c r="C846" t="str">
        <f>GetValCell("G89")</f>
        <v>0.00</v>
      </c>
    </row>
    <row r="847" spans="1:3">
      <c r="A847" s="92" t="s">
        <v>130</v>
      </c>
      <c r="B847" s="92" t="s">
        <v>7</v>
      </c>
      <c r="C847" t="str">
        <f>GetValCell("H89")</f>
        <v>0.00</v>
      </c>
    </row>
    <row r="848" spans="1:3">
      <c r="A848" s="90" t="s">
        <v>152</v>
      </c>
      <c r="B848" s="90" t="s">
        <v>176</v>
      </c>
    </row>
    <row r="849" spans="1:3">
      <c r="A849" s="86" t="s">
        <v>131</v>
      </c>
      <c r="B849" s="86" t="s">
        <v>180</v>
      </c>
    </row>
    <row r="850" spans="1:3">
      <c r="A850" s="92" t="s">
        <v>130</v>
      </c>
      <c r="B850" s="92" t="s">
        <v>177</v>
      </c>
      <c r="C850" t="str">
        <f>GetValCell("I89")</f>
        <v>0.00</v>
      </c>
    </row>
    <row r="851" spans="1:3">
      <c r="A851" s="92" t="s">
        <v>130</v>
      </c>
      <c r="B851" s="92" t="s">
        <v>178</v>
      </c>
      <c r="C851" t="str">
        <f>GetValCell("J89")</f>
        <v>0.00</v>
      </c>
    </row>
    <row r="852" spans="1:3">
      <c r="A852" s="92" t="s">
        <v>130</v>
      </c>
      <c r="B852" s="92" t="s">
        <v>179</v>
      </c>
      <c r="C852" t="str">
        <f>GetValCell("K89")</f>
        <v>0.00</v>
      </c>
    </row>
    <row r="853" spans="1:3">
      <c r="A853" s="92" t="s">
        <v>130</v>
      </c>
      <c r="B853" s="92" t="s">
        <v>7</v>
      </c>
      <c r="C853" t="str">
        <f>GetValCell("L89")</f>
        <v>0.00</v>
      </c>
    </row>
    <row r="854" spans="1:3">
      <c r="A854" s="90" t="s">
        <v>152</v>
      </c>
      <c r="B854" s="90" t="s">
        <v>180</v>
      </c>
    </row>
    <row r="855" spans="1:3">
      <c r="A855" s="90" t="s">
        <v>152</v>
      </c>
      <c r="B855" s="90" t="s">
        <v>210</v>
      </c>
    </row>
    <row r="856" spans="1:3">
      <c r="A856" s="90" t="s">
        <v>152</v>
      </c>
      <c r="B856" s="90" t="s">
        <v>207</v>
      </c>
    </row>
    <row r="857" spans="1:3">
      <c r="A857" s="86" t="s">
        <v>131</v>
      </c>
      <c r="B857" s="86" t="s">
        <v>211</v>
      </c>
    </row>
    <row r="858" spans="1:3">
      <c r="A858" s="86" t="s">
        <v>131</v>
      </c>
      <c r="B858" s="86" t="s">
        <v>176</v>
      </c>
    </row>
    <row r="859" spans="1:3">
      <c r="A859" s="92" t="s">
        <v>130</v>
      </c>
      <c r="B859" s="92" t="s">
        <v>177</v>
      </c>
      <c r="C859" t="str">
        <f>GetValCell("E96")</f>
        <v>0.00</v>
      </c>
    </row>
    <row r="860" spans="1:3">
      <c r="A860" s="92" t="s">
        <v>130</v>
      </c>
      <c r="B860" s="92" t="s">
        <v>178</v>
      </c>
      <c r="C860" t="str">
        <f>GetValCell("F96")</f>
        <v>0.00</v>
      </c>
    </row>
    <row r="861" spans="1:3">
      <c r="A861" s="92" t="s">
        <v>130</v>
      </c>
      <c r="B861" s="92" t="s">
        <v>179</v>
      </c>
      <c r="C861" t="str">
        <f>GetValCell("G96")</f>
        <v>0.00</v>
      </c>
    </row>
    <row r="862" spans="1:3">
      <c r="A862" s="92" t="s">
        <v>130</v>
      </c>
      <c r="B862" s="92" t="s">
        <v>7</v>
      </c>
      <c r="C862" t="str">
        <f>GetValCell("H96")</f>
        <v>0.00</v>
      </c>
    </row>
    <row r="863" spans="1:3">
      <c r="A863" s="90" t="s">
        <v>152</v>
      </c>
      <c r="B863" s="90" t="s">
        <v>176</v>
      </c>
    </row>
    <row r="864" spans="1:3">
      <c r="A864" s="86" t="s">
        <v>131</v>
      </c>
      <c r="B864" s="86" t="s">
        <v>180</v>
      </c>
    </row>
    <row r="865" spans="1:3">
      <c r="A865" s="92" t="s">
        <v>130</v>
      </c>
      <c r="B865" s="92" t="s">
        <v>177</v>
      </c>
      <c r="C865" t="str">
        <f>GetValCell("I96")</f>
        <v>0.00</v>
      </c>
    </row>
    <row r="866" spans="1:3">
      <c r="A866" s="92" t="s">
        <v>130</v>
      </c>
      <c r="B866" s="92" t="s">
        <v>178</v>
      </c>
      <c r="C866" t="str">
        <f>GetValCell("J96")</f>
        <v>0.00</v>
      </c>
    </row>
    <row r="867" spans="1:3">
      <c r="A867" s="92" t="s">
        <v>130</v>
      </c>
      <c r="B867" s="92" t="s">
        <v>179</v>
      </c>
      <c r="C867" t="str">
        <f>GetValCell("K96")</f>
        <v>0.00</v>
      </c>
    </row>
    <row r="868" spans="1:3">
      <c r="A868" s="92" t="s">
        <v>130</v>
      </c>
      <c r="B868" s="92" t="s">
        <v>7</v>
      </c>
      <c r="C868" t="str">
        <f>GetValCell("L96")</f>
        <v>0.00</v>
      </c>
    </row>
    <row r="869" spans="1:3">
      <c r="A869" s="90" t="s">
        <v>152</v>
      </c>
      <c r="B869" s="90" t="s">
        <v>180</v>
      </c>
    </row>
    <row r="870" spans="1:3">
      <c r="A870" s="90" t="s">
        <v>152</v>
      </c>
      <c r="B870" s="90" t="s">
        <v>211</v>
      </c>
    </row>
    <row r="871" spans="1:3">
      <c r="A871" s="86" t="s">
        <v>131</v>
      </c>
      <c r="B871" s="86" t="s">
        <v>212</v>
      </c>
    </row>
    <row r="872" spans="1:3">
      <c r="A872" s="86" t="s">
        <v>131</v>
      </c>
      <c r="B872" s="86" t="s">
        <v>176</v>
      </c>
    </row>
    <row r="873" spans="1:3">
      <c r="A873" s="92" t="s">
        <v>130</v>
      </c>
      <c r="B873" s="92" t="s">
        <v>177</v>
      </c>
      <c r="C873" t="str">
        <f>GetValCell("E97")</f>
        <v>0.00</v>
      </c>
    </row>
    <row r="874" spans="1:3">
      <c r="A874" s="92" t="s">
        <v>130</v>
      </c>
      <c r="B874" s="92" t="s">
        <v>178</v>
      </c>
      <c r="C874" t="str">
        <f>GetValCell("F97")</f>
        <v>0.00</v>
      </c>
    </row>
    <row r="875" spans="1:3">
      <c r="A875" s="92" t="s">
        <v>130</v>
      </c>
      <c r="B875" s="92" t="s">
        <v>179</v>
      </c>
      <c r="C875" t="str">
        <f>GetValCell("G97")</f>
        <v>0.00</v>
      </c>
    </row>
    <row r="876" spans="1:3">
      <c r="A876" s="92" t="s">
        <v>130</v>
      </c>
      <c r="B876" s="92" t="s">
        <v>7</v>
      </c>
      <c r="C876" t="str">
        <f>GetValCell("H97")</f>
        <v>0.00</v>
      </c>
    </row>
    <row r="877" spans="1:3">
      <c r="A877" s="90" t="s">
        <v>152</v>
      </c>
      <c r="B877" s="90" t="s">
        <v>176</v>
      </c>
    </row>
    <row r="878" spans="1:3">
      <c r="A878" s="86" t="s">
        <v>131</v>
      </c>
      <c r="B878" s="86" t="s">
        <v>180</v>
      </c>
    </row>
    <row r="879" spans="1:3">
      <c r="A879" s="92" t="s">
        <v>130</v>
      </c>
      <c r="B879" s="92" t="s">
        <v>177</v>
      </c>
      <c r="C879" t="str">
        <f>GetValCell("I97")</f>
        <v>0.00</v>
      </c>
    </row>
    <row r="880" spans="1:3">
      <c r="A880" s="92" t="s">
        <v>130</v>
      </c>
      <c r="B880" s="92" t="s">
        <v>178</v>
      </c>
      <c r="C880" t="str">
        <f>GetValCell("J97")</f>
        <v>0.00</v>
      </c>
    </row>
    <row r="881" spans="1:3">
      <c r="A881" s="92" t="s">
        <v>130</v>
      </c>
      <c r="B881" s="92" t="s">
        <v>179</v>
      </c>
      <c r="C881" t="str">
        <f>GetValCell("K97")</f>
        <v>0.00</v>
      </c>
    </row>
    <row r="882" spans="1:3">
      <c r="A882" s="92" t="s">
        <v>130</v>
      </c>
      <c r="B882" s="92" t="s">
        <v>7</v>
      </c>
      <c r="C882" t="str">
        <f>GetValCell("L97")</f>
        <v>0.00</v>
      </c>
    </row>
    <row r="883" spans="1:3">
      <c r="A883" s="90" t="s">
        <v>152</v>
      </c>
      <c r="B883" s="90" t="s">
        <v>180</v>
      </c>
    </row>
    <row r="884" spans="1:3">
      <c r="A884" s="90" t="s">
        <v>152</v>
      </c>
      <c r="B884" s="90" t="s">
        <v>212</v>
      </c>
    </row>
    <row r="885" spans="1:3">
      <c r="A885" s="86" t="s">
        <v>131</v>
      </c>
      <c r="B885" s="86" t="s">
        <v>213</v>
      </c>
    </row>
    <row r="886" spans="1:3">
      <c r="A886" s="86" t="s">
        <v>131</v>
      </c>
      <c r="B886" s="86" t="s">
        <v>175</v>
      </c>
    </row>
    <row r="887" spans="1:3">
      <c r="A887" s="86" t="s">
        <v>131</v>
      </c>
      <c r="B887" s="86" t="s">
        <v>176</v>
      </c>
    </row>
    <row r="888" spans="1:3">
      <c r="A888" s="92" t="s">
        <v>130</v>
      </c>
      <c r="B888" s="92" t="s">
        <v>177</v>
      </c>
      <c r="C888" t="str">
        <f>GetValCell("E98")</f>
        <v>0.00</v>
      </c>
    </row>
    <row r="889" spans="1:3">
      <c r="A889" s="92" t="s">
        <v>130</v>
      </c>
      <c r="B889" s="92" t="s">
        <v>178</v>
      </c>
      <c r="C889" t="str">
        <f>GetValCell("F98")</f>
        <v>0.00</v>
      </c>
    </row>
    <row r="890" spans="1:3">
      <c r="A890" s="92" t="s">
        <v>130</v>
      </c>
      <c r="B890" s="92" t="s">
        <v>179</v>
      </c>
      <c r="C890" t="str">
        <f>GetValCell("G98")</f>
        <v>0.00</v>
      </c>
    </row>
    <row r="891" spans="1:3">
      <c r="A891" s="92" t="s">
        <v>130</v>
      </c>
      <c r="B891" s="92" t="s">
        <v>7</v>
      </c>
      <c r="C891" t="str">
        <f>GetValCell("H98")</f>
        <v>0.00</v>
      </c>
    </row>
    <row r="892" spans="1:3">
      <c r="A892" s="90" t="s">
        <v>152</v>
      </c>
      <c r="B892" s="90" t="s">
        <v>176</v>
      </c>
    </row>
    <row r="893" spans="1:3">
      <c r="A893" s="86" t="s">
        <v>131</v>
      </c>
      <c r="B893" s="86" t="s">
        <v>180</v>
      </c>
    </row>
    <row r="894" spans="1:3">
      <c r="A894" s="92" t="s">
        <v>130</v>
      </c>
      <c r="B894" s="92" t="s">
        <v>177</v>
      </c>
      <c r="C894" t="str">
        <f>GetValCell("I98")</f>
        <v>0.00</v>
      </c>
    </row>
    <row r="895" spans="1:3">
      <c r="A895" s="92" t="s">
        <v>130</v>
      </c>
      <c r="B895" s="92" t="s">
        <v>178</v>
      </c>
      <c r="C895" t="str">
        <f>GetValCell("J98")</f>
        <v>0.00</v>
      </c>
    </row>
    <row r="896" spans="1:3">
      <c r="A896" s="92" t="s">
        <v>130</v>
      </c>
      <c r="B896" s="92" t="s">
        <v>179</v>
      </c>
      <c r="C896" t="str">
        <f>GetValCell("K98")</f>
        <v>0.00</v>
      </c>
    </row>
    <row r="897" spans="1:3">
      <c r="A897" s="92" t="s">
        <v>130</v>
      </c>
      <c r="B897" s="92" t="s">
        <v>7</v>
      </c>
      <c r="C897" t="str">
        <f>GetValCell("L98")</f>
        <v>0.00</v>
      </c>
    </row>
    <row r="898" spans="1:3">
      <c r="A898" s="90" t="s">
        <v>152</v>
      </c>
      <c r="B898" s="90" t="s">
        <v>180</v>
      </c>
    </row>
    <row r="899" spans="1:3">
      <c r="A899" s="90" t="s">
        <v>152</v>
      </c>
      <c r="B899" s="90" t="s">
        <v>175</v>
      </c>
    </row>
    <row r="900" spans="1:3">
      <c r="A900" s="86" t="s">
        <v>131</v>
      </c>
      <c r="B900" s="86" t="s">
        <v>214</v>
      </c>
    </row>
    <row r="901" spans="1:3">
      <c r="A901" s="86" t="s">
        <v>131</v>
      </c>
      <c r="B901" s="86" t="s">
        <v>176</v>
      </c>
    </row>
    <row r="902" spans="1:3">
      <c r="A902" s="92" t="s">
        <v>130</v>
      </c>
      <c r="B902" s="92" t="s">
        <v>177</v>
      </c>
      <c r="C902" t="str">
        <f>GetValCell("E99")</f>
        <v>0.00</v>
      </c>
    </row>
    <row r="903" spans="1:3">
      <c r="A903" s="92" t="s">
        <v>130</v>
      </c>
      <c r="B903" s="92" t="s">
        <v>178</v>
      </c>
      <c r="C903" t="str">
        <f>GetValCell("F99")</f>
        <v>0.00</v>
      </c>
    </row>
    <row r="904" spans="1:3">
      <c r="A904" s="92" t="s">
        <v>130</v>
      </c>
      <c r="B904" s="92" t="s">
        <v>179</v>
      </c>
      <c r="C904" t="str">
        <f>GetValCell("G99")</f>
        <v>0.00</v>
      </c>
    </row>
    <row r="905" spans="1:3">
      <c r="A905" s="92" t="s">
        <v>130</v>
      </c>
      <c r="B905" s="92" t="s">
        <v>7</v>
      </c>
      <c r="C905" t="str">
        <f>GetValCell("H99")</f>
        <v>0.00</v>
      </c>
    </row>
    <row r="906" spans="1:3">
      <c r="A906" s="90" t="s">
        <v>152</v>
      </c>
      <c r="B906" s="90" t="s">
        <v>176</v>
      </c>
    </row>
    <row r="907" spans="1:3">
      <c r="A907" s="86" t="s">
        <v>131</v>
      </c>
      <c r="B907" s="86" t="s">
        <v>180</v>
      </c>
    </row>
    <row r="908" spans="1:3">
      <c r="A908" s="92" t="s">
        <v>130</v>
      </c>
      <c r="B908" s="92" t="s">
        <v>177</v>
      </c>
      <c r="C908" t="str">
        <f>GetValCell("I99")</f>
        <v>0.00</v>
      </c>
    </row>
    <row r="909" spans="1:3">
      <c r="A909" s="92" t="s">
        <v>130</v>
      </c>
      <c r="B909" s="92" t="s">
        <v>178</v>
      </c>
      <c r="C909" t="str">
        <f>GetValCell("J99")</f>
        <v>0.00</v>
      </c>
    </row>
    <row r="910" spans="1:3">
      <c r="A910" s="92" t="s">
        <v>130</v>
      </c>
      <c r="B910" s="92" t="s">
        <v>179</v>
      </c>
      <c r="C910" t="str">
        <f>GetValCell("K99")</f>
        <v>0.00</v>
      </c>
    </row>
    <row r="911" spans="1:3">
      <c r="A911" s="92" t="s">
        <v>130</v>
      </c>
      <c r="B911" s="92" t="s">
        <v>7</v>
      </c>
      <c r="C911" t="str">
        <f>GetValCell("L99")</f>
        <v>0.00</v>
      </c>
    </row>
    <row r="912" spans="1:3">
      <c r="A912" s="90" t="s">
        <v>152</v>
      </c>
      <c r="B912" s="90" t="s">
        <v>180</v>
      </c>
    </row>
    <row r="913" spans="1:3">
      <c r="A913" s="90" t="s">
        <v>152</v>
      </c>
      <c r="B913" s="90" t="s">
        <v>214</v>
      </c>
    </row>
    <row r="914" spans="1:3">
      <c r="A914" s="86" t="s">
        <v>131</v>
      </c>
      <c r="B914" s="86" t="s">
        <v>215</v>
      </c>
    </row>
    <row r="915" spans="1:3">
      <c r="A915" s="86" t="s">
        <v>131</v>
      </c>
      <c r="B915" s="86" t="s">
        <v>176</v>
      </c>
    </row>
    <row r="916" spans="1:3">
      <c r="A916" s="92" t="s">
        <v>130</v>
      </c>
      <c r="B916" s="92" t="s">
        <v>177</v>
      </c>
      <c r="C916" t="str">
        <f>GetValCell("E100")</f>
        <v>0.00</v>
      </c>
    </row>
    <row r="917" spans="1:3">
      <c r="A917" s="92" t="s">
        <v>130</v>
      </c>
      <c r="B917" s="92" t="s">
        <v>178</v>
      </c>
      <c r="C917" t="str">
        <f>GetValCell("F100")</f>
        <v>0.00</v>
      </c>
    </row>
    <row r="918" spans="1:3">
      <c r="A918" s="92" t="s">
        <v>130</v>
      </c>
      <c r="B918" s="92" t="s">
        <v>179</v>
      </c>
      <c r="C918" t="str">
        <f>GetValCell("G100")</f>
        <v>0.00</v>
      </c>
    </row>
    <row r="919" spans="1:3">
      <c r="A919" s="92" t="s">
        <v>130</v>
      </c>
      <c r="B919" s="92" t="s">
        <v>7</v>
      </c>
      <c r="C919" t="str">
        <f>GetValCell("H100")</f>
        <v>0.00</v>
      </c>
    </row>
    <row r="920" spans="1:3">
      <c r="A920" s="90" t="s">
        <v>152</v>
      </c>
      <c r="B920" s="90" t="s">
        <v>176</v>
      </c>
    </row>
    <row r="921" spans="1:3">
      <c r="A921" s="86" t="s">
        <v>131</v>
      </c>
      <c r="B921" s="86" t="s">
        <v>180</v>
      </c>
    </row>
    <row r="922" spans="1:3">
      <c r="A922" s="92" t="s">
        <v>130</v>
      </c>
      <c r="B922" s="92" t="s">
        <v>177</v>
      </c>
      <c r="C922" t="str">
        <f>GetValCell("I100")</f>
        <v>0.00</v>
      </c>
    </row>
    <row r="923" spans="1:3">
      <c r="A923" s="92" t="s">
        <v>130</v>
      </c>
      <c r="B923" s="92" t="s">
        <v>178</v>
      </c>
      <c r="C923" t="str">
        <f>GetValCell("J100")</f>
        <v>0.00</v>
      </c>
    </row>
    <row r="924" spans="1:3">
      <c r="A924" s="92" t="s">
        <v>130</v>
      </c>
      <c r="B924" s="92" t="s">
        <v>179</v>
      </c>
      <c r="C924" t="str">
        <f>GetValCell("K100")</f>
        <v>0.00</v>
      </c>
    </row>
    <row r="925" spans="1:3">
      <c r="A925" s="92" t="s">
        <v>130</v>
      </c>
      <c r="B925" s="92" t="s">
        <v>7</v>
      </c>
      <c r="C925" t="str">
        <f>GetValCell("L100")</f>
        <v>0.00</v>
      </c>
    </row>
    <row r="926" spans="1:3">
      <c r="A926" s="90" t="s">
        <v>152</v>
      </c>
      <c r="B926" s="90" t="s">
        <v>180</v>
      </c>
    </row>
    <row r="927" spans="1:3">
      <c r="A927" s="90" t="s">
        <v>152</v>
      </c>
      <c r="B927" s="90" t="s">
        <v>215</v>
      </c>
    </row>
    <row r="928" spans="1:3">
      <c r="A928" s="90" t="s">
        <v>152</v>
      </c>
      <c r="B928" s="90" t="s">
        <v>213</v>
      </c>
    </row>
    <row r="929" spans="1:3">
      <c r="A929" s="86" t="s">
        <v>131</v>
      </c>
      <c r="B929" s="86" t="s">
        <v>216</v>
      </c>
    </row>
    <row r="930" spans="1:3">
      <c r="A930" s="86" t="s">
        <v>131</v>
      </c>
      <c r="B930" s="86" t="s">
        <v>176</v>
      </c>
    </row>
    <row r="931" spans="1:3">
      <c r="A931" s="92" t="s">
        <v>130</v>
      </c>
      <c r="B931" s="92" t="s">
        <v>177</v>
      </c>
      <c r="C931" t="str">
        <f>GetValCell("E101")</f>
        <v>0.00</v>
      </c>
    </row>
    <row r="932" spans="1:3">
      <c r="A932" s="92" t="s">
        <v>130</v>
      </c>
      <c r="B932" s="92" t="s">
        <v>178</v>
      </c>
      <c r="C932" t="str">
        <f>GetValCell("F101")</f>
        <v>0.00</v>
      </c>
    </row>
    <row r="933" spans="1:3">
      <c r="A933" s="92" t="s">
        <v>130</v>
      </c>
      <c r="B933" s="92" t="s">
        <v>179</v>
      </c>
      <c r="C933" t="str">
        <f>GetValCell("G101")</f>
        <v>0.00</v>
      </c>
    </row>
    <row r="934" spans="1:3">
      <c r="A934" s="92" t="s">
        <v>130</v>
      </c>
      <c r="B934" s="92" t="s">
        <v>7</v>
      </c>
      <c r="C934" t="str">
        <f>GetValCell("H101")</f>
        <v>0.00</v>
      </c>
    </row>
    <row r="935" spans="1:3">
      <c r="A935" s="90" t="s">
        <v>152</v>
      </c>
      <c r="B935" s="90" t="s">
        <v>176</v>
      </c>
    </row>
    <row r="936" spans="1:3">
      <c r="A936" s="86" t="s">
        <v>131</v>
      </c>
      <c r="B936" s="86" t="s">
        <v>180</v>
      </c>
    </row>
    <row r="937" spans="1:3">
      <c r="A937" s="92" t="s">
        <v>130</v>
      </c>
      <c r="B937" s="92" t="s">
        <v>177</v>
      </c>
      <c r="C937" t="str">
        <f>GetValCell("I101")</f>
        <v>0.00</v>
      </c>
    </row>
    <row r="938" spans="1:3">
      <c r="A938" s="92" t="s">
        <v>130</v>
      </c>
      <c r="B938" s="92" t="s">
        <v>178</v>
      </c>
      <c r="C938" t="str">
        <f>GetValCell("J101")</f>
        <v>0.00</v>
      </c>
    </row>
    <row r="939" spans="1:3">
      <c r="A939" s="92" t="s">
        <v>130</v>
      </c>
      <c r="B939" s="92" t="s">
        <v>179</v>
      </c>
      <c r="C939" t="str">
        <f>GetValCell("K101")</f>
        <v>0.00</v>
      </c>
    </row>
    <row r="940" spans="1:3">
      <c r="A940" s="92" t="s">
        <v>130</v>
      </c>
      <c r="B940" s="92" t="s">
        <v>7</v>
      </c>
      <c r="C940" t="str">
        <f>GetValCell("L101")</f>
        <v>0.00</v>
      </c>
    </row>
    <row r="941" spans="1:3">
      <c r="A941" s="90" t="s">
        <v>152</v>
      </c>
      <c r="B941" s="90" t="s">
        <v>180</v>
      </c>
    </row>
    <row r="942" spans="1:3">
      <c r="A942" s="90" t="s">
        <v>152</v>
      </c>
      <c r="B942" s="90" t="s">
        <v>216</v>
      </c>
    </row>
    <row r="943" spans="1:3">
      <c r="A943" s="86" t="s">
        <v>131</v>
      </c>
      <c r="B943" s="86" t="s">
        <v>217</v>
      </c>
    </row>
    <row r="944" spans="1:3">
      <c r="A944" s="86" t="s">
        <v>131</v>
      </c>
      <c r="B944" s="86" t="s">
        <v>176</v>
      </c>
    </row>
    <row r="945" spans="1:3">
      <c r="A945" s="92" t="s">
        <v>130</v>
      </c>
      <c r="B945" s="92" t="s">
        <v>177</v>
      </c>
      <c r="C945" t="str">
        <f>GetValCell("E102")</f>
        <v>0.00</v>
      </c>
    </row>
    <row r="946" spans="1:3">
      <c r="A946" s="92" t="s">
        <v>130</v>
      </c>
      <c r="B946" s="92" t="s">
        <v>178</v>
      </c>
      <c r="C946" t="str">
        <f>GetValCell("F102")</f>
        <v>0.00</v>
      </c>
    </row>
    <row r="947" spans="1:3">
      <c r="A947" s="92" t="s">
        <v>130</v>
      </c>
      <c r="B947" s="92" t="s">
        <v>179</v>
      </c>
      <c r="C947" t="str">
        <f>GetValCell("G102")</f>
        <v>0.00</v>
      </c>
    </row>
    <row r="948" spans="1:3">
      <c r="A948" s="92" t="s">
        <v>130</v>
      </c>
      <c r="B948" s="92" t="s">
        <v>7</v>
      </c>
      <c r="C948" t="str">
        <f>GetValCell("H102")</f>
        <v>0.00</v>
      </c>
    </row>
    <row r="949" spans="1:3">
      <c r="A949" s="90" t="s">
        <v>152</v>
      </c>
      <c r="B949" s="90" t="s">
        <v>176</v>
      </c>
    </row>
    <row r="950" spans="1:3">
      <c r="A950" s="86" t="s">
        <v>131</v>
      </c>
      <c r="B950" s="86" t="s">
        <v>180</v>
      </c>
    </row>
    <row r="951" spans="1:3">
      <c r="A951" s="92" t="s">
        <v>130</v>
      </c>
      <c r="B951" s="92" t="s">
        <v>177</v>
      </c>
      <c r="C951" t="str">
        <f>GetValCell("I102")</f>
        <v>0.00</v>
      </c>
    </row>
    <row r="952" spans="1:3">
      <c r="A952" s="92" t="s">
        <v>130</v>
      </c>
      <c r="B952" s="92" t="s">
        <v>178</v>
      </c>
      <c r="C952" t="str">
        <f>GetValCell("J102")</f>
        <v>0.00</v>
      </c>
    </row>
    <row r="953" spans="1:3">
      <c r="A953" s="92" t="s">
        <v>130</v>
      </c>
      <c r="B953" s="92" t="s">
        <v>179</v>
      </c>
      <c r="C953" t="str">
        <f>GetValCell("K102")</f>
        <v>0.00</v>
      </c>
    </row>
    <row r="954" spans="1:3">
      <c r="A954" s="92" t="s">
        <v>130</v>
      </c>
      <c r="B954" s="92" t="s">
        <v>7</v>
      </c>
      <c r="C954" t="str">
        <f>GetValCell("L102")</f>
        <v>0.00</v>
      </c>
    </row>
    <row r="955" spans="1:3">
      <c r="A955" s="90" t="s">
        <v>152</v>
      </c>
      <c r="B955" s="90" t="s">
        <v>180</v>
      </c>
    </row>
    <row r="956" spans="1:3">
      <c r="A956" s="90" t="s">
        <v>152</v>
      </c>
      <c r="B956" s="90" t="s">
        <v>217</v>
      </c>
    </row>
    <row r="957" spans="1:3">
      <c r="A957" s="86" t="s">
        <v>131</v>
      </c>
      <c r="B957" s="86" t="s">
        <v>218</v>
      </c>
    </row>
    <row r="958" spans="1:3">
      <c r="A958" s="86" t="s">
        <v>131</v>
      </c>
      <c r="B958" s="86" t="s">
        <v>175</v>
      </c>
    </row>
    <row r="959" spans="1:3">
      <c r="A959" s="86" t="s">
        <v>131</v>
      </c>
      <c r="B959" s="86" t="s">
        <v>176</v>
      </c>
    </row>
    <row r="960" spans="1:3">
      <c r="A960" s="92" t="s">
        <v>130</v>
      </c>
      <c r="B960" s="92" t="s">
        <v>177</v>
      </c>
      <c r="C960" t="str">
        <f>GetValCell("E103")</f>
        <v>0.00</v>
      </c>
    </row>
    <row r="961" spans="1:3">
      <c r="A961" s="92" t="s">
        <v>130</v>
      </c>
      <c r="B961" s="92" t="s">
        <v>178</v>
      </c>
      <c r="C961" t="str">
        <f>GetValCell("F103")</f>
        <v>0.00</v>
      </c>
    </row>
    <row r="962" spans="1:3">
      <c r="A962" s="92" t="s">
        <v>130</v>
      </c>
      <c r="B962" s="92" t="s">
        <v>179</v>
      </c>
      <c r="C962" t="str">
        <f>GetValCell("G103")</f>
        <v>-137629.45</v>
      </c>
    </row>
    <row r="963" spans="1:3">
      <c r="A963" s="92" t="s">
        <v>130</v>
      </c>
      <c r="B963" s="92" t="s">
        <v>7</v>
      </c>
      <c r="C963" t="str">
        <f>GetValCell("H103")</f>
        <v>0.00</v>
      </c>
    </row>
    <row r="964" spans="1:3">
      <c r="A964" s="90" t="s">
        <v>152</v>
      </c>
      <c r="B964" s="90" t="s">
        <v>176</v>
      </c>
    </row>
    <row r="965" spans="1:3">
      <c r="A965" s="86" t="s">
        <v>131</v>
      </c>
      <c r="B965" s="86" t="s">
        <v>180</v>
      </c>
    </row>
    <row r="966" spans="1:3">
      <c r="A966" s="92" t="s">
        <v>130</v>
      </c>
      <c r="B966" s="92" t="s">
        <v>177</v>
      </c>
      <c r="C966" t="str">
        <f>GetValCell("I103")</f>
        <v>-137629.45</v>
      </c>
    </row>
    <row r="967" spans="1:3">
      <c r="A967" s="92" t="s">
        <v>130</v>
      </c>
      <c r="B967" s="92" t="s">
        <v>178</v>
      </c>
      <c r="C967" t="str">
        <f>GetValCell("J103")</f>
        <v>0.00</v>
      </c>
    </row>
    <row r="968" spans="1:3">
      <c r="A968" s="92" t="s">
        <v>130</v>
      </c>
      <c r="B968" s="92" t="s">
        <v>179</v>
      </c>
      <c r="C968" t="str">
        <f>GetValCell("K103")</f>
        <v>-222724.37</v>
      </c>
    </row>
    <row r="969" spans="1:3">
      <c r="A969" s="92" t="s">
        <v>130</v>
      </c>
      <c r="B969" s="92" t="s">
        <v>7</v>
      </c>
      <c r="C969" t="str">
        <f>GetValCell("L103")</f>
        <v>0.00</v>
      </c>
    </row>
    <row r="970" spans="1:3">
      <c r="A970" s="90" t="s">
        <v>152</v>
      </c>
      <c r="B970" s="90" t="s">
        <v>180</v>
      </c>
    </row>
    <row r="971" spans="1:3">
      <c r="A971" s="90" t="s">
        <v>152</v>
      </c>
      <c r="B971" s="90" t="s">
        <v>175</v>
      </c>
    </row>
    <row r="972" spans="1:3">
      <c r="A972" s="86" t="s">
        <v>131</v>
      </c>
      <c r="B972" s="86" t="s">
        <v>219</v>
      </c>
    </row>
    <row r="973" spans="1:3">
      <c r="A973" s="86" t="s">
        <v>131</v>
      </c>
      <c r="B973" s="86" t="s">
        <v>176</v>
      </c>
    </row>
    <row r="974" spans="1:3">
      <c r="A974" s="92" t="s">
        <v>130</v>
      </c>
      <c r="B974" s="92" t="s">
        <v>177</v>
      </c>
      <c r="C974" t="str">
        <f>GetValCell("E104")</f>
        <v>0.00</v>
      </c>
    </row>
    <row r="975" spans="1:3">
      <c r="A975" s="92" t="s">
        <v>130</v>
      </c>
      <c r="B975" s="92" t="s">
        <v>178</v>
      </c>
      <c r="C975" t="str">
        <f>GetValCell("F104")</f>
        <v>0.00</v>
      </c>
    </row>
    <row r="976" spans="1:3">
      <c r="A976" s="92" t="s">
        <v>130</v>
      </c>
      <c r="B976" s="92" t="s">
        <v>179</v>
      </c>
      <c r="C976" t="str">
        <f>GetValCell("G104")</f>
        <v>0.00</v>
      </c>
    </row>
    <row r="977" spans="1:3">
      <c r="A977" s="92" t="s">
        <v>130</v>
      </c>
      <c r="B977" s="92" t="s">
        <v>7</v>
      </c>
      <c r="C977" t="str">
        <f>GetValCell("H104")</f>
        <v>0.00</v>
      </c>
    </row>
    <row r="978" spans="1:3">
      <c r="A978" s="90" t="s">
        <v>152</v>
      </c>
      <c r="B978" s="90" t="s">
        <v>176</v>
      </c>
    </row>
    <row r="979" spans="1:3">
      <c r="A979" s="86" t="s">
        <v>131</v>
      </c>
      <c r="B979" s="86" t="s">
        <v>180</v>
      </c>
    </row>
    <row r="980" spans="1:3">
      <c r="A980" s="92" t="s">
        <v>130</v>
      </c>
      <c r="B980" s="92" t="s">
        <v>177</v>
      </c>
      <c r="C980" t="str">
        <f>GetValCell("I104")</f>
        <v>0.00</v>
      </c>
    </row>
    <row r="981" spans="1:3">
      <c r="A981" s="92" t="s">
        <v>130</v>
      </c>
      <c r="B981" s="92" t="s">
        <v>178</v>
      </c>
      <c r="C981" t="str">
        <f>GetValCell("J104")</f>
        <v>0.00</v>
      </c>
    </row>
    <row r="982" spans="1:3">
      <c r="A982" s="92" t="s">
        <v>130</v>
      </c>
      <c r="B982" s="92" t="s">
        <v>179</v>
      </c>
      <c r="C982" t="str">
        <f>GetValCell("K104")</f>
        <v>0.00</v>
      </c>
    </row>
    <row r="983" spans="1:3">
      <c r="A983" s="92" t="s">
        <v>130</v>
      </c>
      <c r="B983" s="92" t="s">
        <v>7</v>
      </c>
      <c r="C983" t="str">
        <f>GetValCell("L104")</f>
        <v>0.00</v>
      </c>
    </row>
    <row r="984" spans="1:3">
      <c r="A984" s="90" t="s">
        <v>152</v>
      </c>
      <c r="B984" s="90" t="s">
        <v>180</v>
      </c>
    </row>
    <row r="985" spans="1:3">
      <c r="A985" s="90" t="s">
        <v>152</v>
      </c>
      <c r="B985" s="90" t="s">
        <v>219</v>
      </c>
    </row>
    <row r="986" spans="1:3">
      <c r="A986" s="86" t="s">
        <v>131</v>
      </c>
      <c r="B986" s="86" t="s">
        <v>220</v>
      </c>
    </row>
    <row r="987" spans="1:3">
      <c r="A987" s="86" t="s">
        <v>131</v>
      </c>
      <c r="B987" s="86" t="s">
        <v>176</v>
      </c>
    </row>
    <row r="988" spans="1:3">
      <c r="A988" s="92" t="s">
        <v>130</v>
      </c>
      <c r="B988" s="92" t="s">
        <v>177</v>
      </c>
      <c r="C988" t="str">
        <f>GetValCell("E105")</f>
        <v>0.00</v>
      </c>
    </row>
    <row r="989" spans="1:3">
      <c r="A989" s="92" t="s">
        <v>130</v>
      </c>
      <c r="B989" s="92" t="s">
        <v>178</v>
      </c>
      <c r="C989" t="str">
        <f>GetValCell("F105")</f>
        <v>0.00</v>
      </c>
    </row>
    <row r="990" spans="1:3">
      <c r="A990" s="92" t="s">
        <v>130</v>
      </c>
      <c r="B990" s="92" t="s">
        <v>179</v>
      </c>
      <c r="C990" t="str">
        <f>GetValCell("G105")</f>
        <v>0.00</v>
      </c>
    </row>
    <row r="991" spans="1:3">
      <c r="A991" s="92" t="s">
        <v>130</v>
      </c>
      <c r="B991" s="92" t="s">
        <v>7</v>
      </c>
      <c r="C991" t="str">
        <f>GetValCell("H105")</f>
        <v>0.00</v>
      </c>
    </row>
    <row r="992" spans="1:3">
      <c r="A992" s="90" t="s">
        <v>152</v>
      </c>
      <c r="B992" s="90" t="s">
        <v>176</v>
      </c>
    </row>
    <row r="993" spans="1:3">
      <c r="A993" s="86" t="s">
        <v>131</v>
      </c>
      <c r="B993" s="86" t="s">
        <v>180</v>
      </c>
    </row>
    <row r="994" spans="1:3">
      <c r="A994" s="92" t="s">
        <v>130</v>
      </c>
      <c r="B994" s="92" t="s">
        <v>177</v>
      </c>
      <c r="C994" t="str">
        <f>GetValCell("I105")</f>
        <v>0.00</v>
      </c>
    </row>
    <row r="995" spans="1:3">
      <c r="A995" s="92" t="s">
        <v>130</v>
      </c>
      <c r="B995" s="92" t="s">
        <v>178</v>
      </c>
      <c r="C995" t="str">
        <f>GetValCell("J105")</f>
        <v>0.00</v>
      </c>
    </row>
    <row r="996" spans="1:3">
      <c r="A996" s="92" t="s">
        <v>130</v>
      </c>
      <c r="B996" s="92" t="s">
        <v>179</v>
      </c>
      <c r="C996" t="str">
        <f>GetValCell("K105")</f>
        <v>0.00</v>
      </c>
    </row>
    <row r="997" spans="1:3">
      <c r="A997" s="92" t="s">
        <v>130</v>
      </c>
      <c r="B997" s="92" t="s">
        <v>7</v>
      </c>
      <c r="C997" t="str">
        <f>GetValCell("L105")</f>
        <v>0.00</v>
      </c>
    </row>
    <row r="998" spans="1:3">
      <c r="A998" s="90" t="s">
        <v>152</v>
      </c>
      <c r="B998" s="90" t="s">
        <v>180</v>
      </c>
    </row>
    <row r="999" spans="1:3">
      <c r="A999" s="90" t="s">
        <v>152</v>
      </c>
      <c r="B999" s="90" t="s">
        <v>220</v>
      </c>
    </row>
    <row r="1000" spans="1:3">
      <c r="A1000" s="86" t="s">
        <v>131</v>
      </c>
      <c r="B1000" s="86" t="s">
        <v>221</v>
      </c>
    </row>
    <row r="1001" spans="1:3">
      <c r="A1001" s="86" t="s">
        <v>131</v>
      </c>
      <c r="B1001" s="86" t="s">
        <v>176</v>
      </c>
    </row>
    <row r="1002" spans="1:3">
      <c r="A1002" s="92" t="s">
        <v>130</v>
      </c>
      <c r="B1002" s="92" t="s">
        <v>177</v>
      </c>
      <c r="C1002" t="str">
        <f>GetValCell("E106")</f>
        <v>0.00</v>
      </c>
    </row>
    <row r="1003" spans="1:3">
      <c r="A1003" s="92" t="s">
        <v>130</v>
      </c>
      <c r="B1003" s="92" t="s">
        <v>178</v>
      </c>
      <c r="C1003" t="str">
        <f>GetValCell("F106")</f>
        <v>0.00</v>
      </c>
    </row>
    <row r="1004" spans="1:3">
      <c r="A1004" s="92" t="s">
        <v>130</v>
      </c>
      <c r="B1004" s="92" t="s">
        <v>179</v>
      </c>
      <c r="C1004" t="str">
        <f>GetValCell("G106")</f>
        <v>0.00</v>
      </c>
    </row>
    <row r="1005" spans="1:3">
      <c r="A1005" s="92" t="s">
        <v>130</v>
      </c>
      <c r="B1005" s="92" t="s">
        <v>7</v>
      </c>
      <c r="C1005" t="str">
        <f>GetValCell("H106")</f>
        <v>0.00</v>
      </c>
    </row>
    <row r="1006" spans="1:3">
      <c r="A1006" s="90" t="s">
        <v>152</v>
      </c>
      <c r="B1006" s="90" t="s">
        <v>176</v>
      </c>
    </row>
    <row r="1007" spans="1:3">
      <c r="A1007" s="86" t="s">
        <v>131</v>
      </c>
      <c r="B1007" s="86" t="s">
        <v>180</v>
      </c>
    </row>
    <row r="1008" spans="1:3">
      <c r="A1008" s="92" t="s">
        <v>130</v>
      </c>
      <c r="B1008" s="92" t="s">
        <v>177</v>
      </c>
      <c r="C1008" t="str">
        <f>GetValCell("I106")</f>
        <v>0.00</v>
      </c>
    </row>
    <row r="1009" spans="1:3">
      <c r="A1009" s="92" t="s">
        <v>130</v>
      </c>
      <c r="B1009" s="92" t="s">
        <v>178</v>
      </c>
      <c r="C1009" t="str">
        <f>GetValCell("J106")</f>
        <v>0.00</v>
      </c>
    </row>
    <row r="1010" spans="1:3">
      <c r="A1010" s="92" t="s">
        <v>130</v>
      </c>
      <c r="B1010" s="92" t="s">
        <v>179</v>
      </c>
      <c r="C1010" t="str">
        <f>GetValCell("K106")</f>
        <v>0.00</v>
      </c>
    </row>
    <row r="1011" spans="1:3">
      <c r="A1011" s="92" t="s">
        <v>130</v>
      </c>
      <c r="B1011" s="92" t="s">
        <v>7</v>
      </c>
      <c r="C1011" t="str">
        <f>GetValCell("L106")</f>
        <v>0.00</v>
      </c>
    </row>
    <row r="1012" spans="1:3">
      <c r="A1012" s="90" t="s">
        <v>152</v>
      </c>
      <c r="B1012" s="90" t="s">
        <v>180</v>
      </c>
    </row>
    <row r="1013" spans="1:3">
      <c r="A1013" s="90" t="s">
        <v>152</v>
      </c>
      <c r="B1013" s="90" t="s">
        <v>221</v>
      </c>
    </row>
    <row r="1014" spans="1:3">
      <c r="A1014" s="86" t="s">
        <v>131</v>
      </c>
      <c r="B1014" s="86" t="s">
        <v>222</v>
      </c>
    </row>
    <row r="1015" spans="1:3">
      <c r="A1015" s="86" t="s">
        <v>131</v>
      </c>
      <c r="B1015" s="86" t="s">
        <v>176</v>
      </c>
    </row>
    <row r="1016" spans="1:3">
      <c r="A1016" s="92" t="s">
        <v>130</v>
      </c>
      <c r="B1016" s="92" t="s">
        <v>178</v>
      </c>
      <c r="C1016" t="str">
        <f>GetValCell("F107")</f>
        <v>0.00</v>
      </c>
    </row>
    <row r="1017" spans="1:3">
      <c r="A1017" s="92" t="s">
        <v>130</v>
      </c>
      <c r="B1017" s="92" t="s">
        <v>7</v>
      </c>
      <c r="C1017" t="str">
        <f>GetValCell("H107")</f>
        <v>0.00</v>
      </c>
    </row>
    <row r="1018" spans="1:3">
      <c r="A1018" s="90" t="s">
        <v>152</v>
      </c>
      <c r="B1018" s="90" t="s">
        <v>176</v>
      </c>
    </row>
    <row r="1019" spans="1:3">
      <c r="A1019" s="86" t="s">
        <v>131</v>
      </c>
      <c r="B1019" s="86" t="s">
        <v>180</v>
      </c>
    </row>
    <row r="1020" spans="1:3">
      <c r="A1020" s="92" t="s">
        <v>130</v>
      </c>
      <c r="B1020" s="92" t="s">
        <v>178</v>
      </c>
      <c r="C1020" t="str">
        <f>GetValCell("J107")</f>
        <v>0.00</v>
      </c>
    </row>
    <row r="1021" spans="1:3">
      <c r="A1021" s="92" t="s">
        <v>130</v>
      </c>
      <c r="B1021" s="92" t="s">
        <v>7</v>
      </c>
      <c r="C1021" t="str">
        <f>GetValCell("L107")</f>
        <v>0.00</v>
      </c>
    </row>
    <row r="1022" spans="1:3">
      <c r="A1022" s="90" t="s">
        <v>152</v>
      </c>
      <c r="B1022" s="90" t="s">
        <v>180</v>
      </c>
    </row>
    <row r="1023" spans="1:3">
      <c r="A1023" s="90" t="s">
        <v>152</v>
      </c>
      <c r="B1023" s="90" t="s">
        <v>222</v>
      </c>
    </row>
    <row r="1024" spans="1:3">
      <c r="A1024" s="86" t="s">
        <v>131</v>
      </c>
      <c r="B1024" s="86" t="s">
        <v>223</v>
      </c>
    </row>
    <row r="1025" spans="1:3">
      <c r="A1025" s="86" t="s">
        <v>131</v>
      </c>
      <c r="B1025" s="86" t="s">
        <v>176</v>
      </c>
    </row>
    <row r="1026" spans="1:3">
      <c r="A1026" s="92" t="s">
        <v>130</v>
      </c>
      <c r="B1026" s="92" t="s">
        <v>178</v>
      </c>
      <c r="C1026" t="str">
        <f>GetValCell("F108")</f>
        <v>0.00</v>
      </c>
    </row>
    <row r="1027" spans="1:3">
      <c r="A1027" s="92" t="s">
        <v>130</v>
      </c>
      <c r="B1027" s="92" t="s">
        <v>7</v>
      </c>
      <c r="C1027" t="str">
        <f>GetValCell("H108")</f>
        <v>0.00</v>
      </c>
    </row>
    <row r="1028" spans="1:3">
      <c r="A1028" s="90" t="s">
        <v>152</v>
      </c>
      <c r="B1028" s="90" t="s">
        <v>176</v>
      </c>
    </row>
    <row r="1029" spans="1:3">
      <c r="A1029" s="86" t="s">
        <v>131</v>
      </c>
      <c r="B1029" s="86" t="s">
        <v>180</v>
      </c>
    </row>
    <row r="1030" spans="1:3">
      <c r="A1030" s="92" t="s">
        <v>130</v>
      </c>
      <c r="B1030" s="92" t="s">
        <v>178</v>
      </c>
      <c r="C1030" t="str">
        <f>GetValCell("J108")</f>
        <v>0.00</v>
      </c>
    </row>
    <row r="1031" spans="1:3">
      <c r="A1031" s="92" t="s">
        <v>130</v>
      </c>
      <c r="B1031" s="92" t="s">
        <v>7</v>
      </c>
      <c r="C1031" t="str">
        <f>GetValCell("L108")</f>
        <v>0.00</v>
      </c>
    </row>
    <row r="1032" spans="1:3">
      <c r="A1032" s="90" t="s">
        <v>152</v>
      </c>
      <c r="B1032" s="90" t="s">
        <v>180</v>
      </c>
    </row>
    <row r="1033" spans="1:3">
      <c r="A1033" s="90" t="s">
        <v>152</v>
      </c>
      <c r="B1033" s="90" t="s">
        <v>223</v>
      </c>
    </row>
    <row r="1034" spans="1:3">
      <c r="A1034" s="86" t="s">
        <v>131</v>
      </c>
      <c r="B1034" s="86" t="s">
        <v>224</v>
      </c>
    </row>
    <row r="1035" spans="1:3">
      <c r="A1035" s="86" t="s">
        <v>131</v>
      </c>
      <c r="B1035" s="86" t="s">
        <v>176</v>
      </c>
    </row>
    <row r="1036" spans="1:3">
      <c r="A1036" s="92" t="s">
        <v>142</v>
      </c>
      <c r="B1036" s="92" t="s">
        <v>178</v>
      </c>
      <c r="C1036" t="str">
        <f>GetValCell("F109")</f>
        <v>0.00</v>
      </c>
    </row>
    <row r="1037" spans="1:3">
      <c r="A1037" s="92" t="s">
        <v>130</v>
      </c>
      <c r="B1037" s="92" t="s">
        <v>7</v>
      </c>
      <c r="C1037" t="str">
        <f>GetValCell("H109")</f>
        <v>0.00</v>
      </c>
    </row>
    <row r="1038" spans="1:3">
      <c r="A1038" s="90" t="s">
        <v>152</v>
      </c>
      <c r="B1038" s="90" t="s">
        <v>176</v>
      </c>
    </row>
    <row r="1039" spans="1:3">
      <c r="A1039" s="86" t="s">
        <v>131</v>
      </c>
      <c r="B1039" s="86" t="s">
        <v>180</v>
      </c>
    </row>
    <row r="1040" spans="1:3">
      <c r="A1040" s="92" t="s">
        <v>130</v>
      </c>
      <c r="B1040" s="92" t="s">
        <v>178</v>
      </c>
      <c r="C1040" t="str">
        <f>GetValCell("J109")</f>
        <v>0.00</v>
      </c>
    </row>
    <row r="1041" spans="1:3">
      <c r="A1041" s="92" t="s">
        <v>130</v>
      </c>
      <c r="B1041" s="92" t="s">
        <v>7</v>
      </c>
      <c r="C1041" t="str">
        <f>GetValCell("L109")</f>
        <v>0.00</v>
      </c>
    </row>
    <row r="1042" spans="1:3">
      <c r="A1042" s="90" t="s">
        <v>152</v>
      </c>
      <c r="B1042" s="90" t="s">
        <v>180</v>
      </c>
    </row>
    <row r="1043" spans="1:3">
      <c r="A1043" s="90" t="s">
        <v>152</v>
      </c>
      <c r="B1043" s="90" t="s">
        <v>224</v>
      </c>
    </row>
    <row r="1044" spans="1:3">
      <c r="A1044" s="90" t="s">
        <v>152</v>
      </c>
      <c r="B1044" s="90" t="s">
        <v>218</v>
      </c>
    </row>
    <row r="1045" spans="1:3">
      <c r="A1045" s="86" t="s">
        <v>131</v>
      </c>
      <c r="B1045" s="86" t="s">
        <v>225</v>
      </c>
    </row>
    <row r="1046" spans="1:3">
      <c r="A1046" s="86" t="s">
        <v>131</v>
      </c>
      <c r="B1046" s="86" t="s">
        <v>175</v>
      </c>
    </row>
    <row r="1047" spans="1:3">
      <c r="A1047" s="86" t="s">
        <v>131</v>
      </c>
      <c r="B1047" s="86" t="s">
        <v>176</v>
      </c>
    </row>
    <row r="1048" spans="1:3">
      <c r="A1048" s="92" t="s">
        <v>130</v>
      </c>
      <c r="B1048" s="92" t="s">
        <v>177</v>
      </c>
      <c r="C1048" t="str">
        <f>GetValCell("E110")</f>
        <v>0.00</v>
      </c>
    </row>
    <row r="1049" spans="1:3">
      <c r="A1049" s="92" t="s">
        <v>130</v>
      </c>
      <c r="B1049" s="92" t="s">
        <v>178</v>
      </c>
      <c r="C1049" t="str">
        <f>GetValCell("F110")</f>
        <v>0.00</v>
      </c>
    </row>
    <row r="1050" spans="1:3">
      <c r="A1050" s="92" t="s">
        <v>130</v>
      </c>
      <c r="B1050" s="92" t="s">
        <v>179</v>
      </c>
      <c r="C1050" t="str">
        <f>GetValCell("G110")</f>
        <v>0.00</v>
      </c>
    </row>
    <row r="1051" spans="1:3">
      <c r="A1051" s="92" t="s">
        <v>130</v>
      </c>
      <c r="B1051" s="92" t="s">
        <v>7</v>
      </c>
      <c r="C1051" t="str">
        <f>GetValCell("H110")</f>
        <v>0.00</v>
      </c>
    </row>
    <row r="1052" spans="1:3">
      <c r="A1052" s="90" t="s">
        <v>152</v>
      </c>
      <c r="B1052" s="90" t="s">
        <v>176</v>
      </c>
    </row>
    <row r="1053" spans="1:3">
      <c r="A1053" s="86" t="s">
        <v>131</v>
      </c>
      <c r="B1053" s="86" t="s">
        <v>180</v>
      </c>
    </row>
    <row r="1054" spans="1:3">
      <c r="A1054" s="92" t="s">
        <v>130</v>
      </c>
      <c r="B1054" s="92" t="s">
        <v>177</v>
      </c>
      <c r="C1054" t="str">
        <f>GetValCell("I110")</f>
        <v>0.00</v>
      </c>
    </row>
    <row r="1055" spans="1:3">
      <c r="A1055" s="92" t="s">
        <v>130</v>
      </c>
      <c r="B1055" s="92" t="s">
        <v>178</v>
      </c>
      <c r="C1055" t="str">
        <f>GetValCell("J110")</f>
        <v>0.00</v>
      </c>
    </row>
    <row r="1056" spans="1:3">
      <c r="A1056" s="92" t="s">
        <v>130</v>
      </c>
      <c r="B1056" s="92" t="s">
        <v>179</v>
      </c>
      <c r="C1056" t="str">
        <f>GetValCell("K110")</f>
        <v>0.00</v>
      </c>
    </row>
    <row r="1057" spans="1:3">
      <c r="A1057" s="92" t="s">
        <v>130</v>
      </c>
      <c r="B1057" s="92" t="s">
        <v>7</v>
      </c>
      <c r="C1057" t="str">
        <f>GetValCell("L110")</f>
        <v>0.00</v>
      </c>
    </row>
    <row r="1058" spans="1:3">
      <c r="A1058" s="90" t="s">
        <v>152</v>
      </c>
      <c r="B1058" s="90" t="s">
        <v>180</v>
      </c>
    </row>
    <row r="1059" spans="1:3">
      <c r="A1059" s="90" t="s">
        <v>152</v>
      </c>
      <c r="B1059" s="90" t="s">
        <v>175</v>
      </c>
    </row>
    <row r="1060" spans="1:3">
      <c r="A1060" s="86" t="s">
        <v>131</v>
      </c>
      <c r="B1060" s="86" t="s">
        <v>208</v>
      </c>
    </row>
    <row r="1061" spans="1:3">
      <c r="A1061" s="86" t="s">
        <v>131</v>
      </c>
      <c r="B1061" s="86" t="s">
        <v>176</v>
      </c>
    </row>
    <row r="1062" spans="1:3">
      <c r="A1062" s="92" t="s">
        <v>130</v>
      </c>
      <c r="B1062" s="92" t="s">
        <v>177</v>
      </c>
      <c r="C1062" t="str">
        <f>GetValCell("E111")</f>
        <v>0.00</v>
      </c>
    </row>
    <row r="1063" spans="1:3">
      <c r="A1063" s="92" t="s">
        <v>130</v>
      </c>
      <c r="B1063" s="92" t="s">
        <v>178</v>
      </c>
      <c r="C1063" t="str">
        <f>GetValCell("F111")</f>
        <v>0.00</v>
      </c>
    </row>
    <row r="1064" spans="1:3">
      <c r="A1064" s="92" t="s">
        <v>130</v>
      </c>
      <c r="B1064" s="92" t="s">
        <v>179</v>
      </c>
      <c r="C1064" t="str">
        <f>GetValCell("G111")</f>
        <v>0.00</v>
      </c>
    </row>
    <row r="1065" spans="1:3">
      <c r="A1065" s="92" t="s">
        <v>130</v>
      </c>
      <c r="B1065" s="92" t="s">
        <v>7</v>
      </c>
      <c r="C1065" t="str">
        <f>GetValCell("H111")</f>
        <v>0.00</v>
      </c>
    </row>
    <row r="1066" spans="1:3">
      <c r="A1066" s="90" t="s">
        <v>152</v>
      </c>
      <c r="B1066" s="90" t="s">
        <v>176</v>
      </c>
    </row>
    <row r="1067" spans="1:3">
      <c r="A1067" s="86" t="s">
        <v>131</v>
      </c>
      <c r="B1067" s="86" t="s">
        <v>180</v>
      </c>
    </row>
    <row r="1068" spans="1:3">
      <c r="A1068" s="92" t="s">
        <v>130</v>
      </c>
      <c r="B1068" s="92" t="s">
        <v>177</v>
      </c>
      <c r="C1068" t="str">
        <f>GetValCell("I111")</f>
        <v>0.00</v>
      </c>
    </row>
    <row r="1069" spans="1:3">
      <c r="A1069" s="92" t="s">
        <v>130</v>
      </c>
      <c r="B1069" s="92" t="s">
        <v>178</v>
      </c>
      <c r="C1069" t="str">
        <f>GetValCell("J111")</f>
        <v>0.00</v>
      </c>
    </row>
    <row r="1070" spans="1:3">
      <c r="A1070" s="92" t="s">
        <v>130</v>
      </c>
      <c r="B1070" s="92" t="s">
        <v>179</v>
      </c>
      <c r="C1070" t="str">
        <f>GetValCell("K111")</f>
        <v>0.00</v>
      </c>
    </row>
    <row r="1071" spans="1:3">
      <c r="A1071" s="92" t="s">
        <v>130</v>
      </c>
      <c r="B1071" s="92" t="s">
        <v>7</v>
      </c>
      <c r="C1071" t="str">
        <f>GetValCell("L111")</f>
        <v>0.00</v>
      </c>
    </row>
    <row r="1072" spans="1:3">
      <c r="A1072" s="90" t="s">
        <v>152</v>
      </c>
      <c r="B1072" s="90" t="s">
        <v>180</v>
      </c>
    </row>
    <row r="1073" spans="1:3">
      <c r="A1073" s="90" t="s">
        <v>152</v>
      </c>
      <c r="B1073" s="90" t="s">
        <v>208</v>
      </c>
    </row>
    <row r="1074" spans="1:3">
      <c r="A1074" s="86" t="s">
        <v>131</v>
      </c>
      <c r="B1074" s="86" t="s">
        <v>209</v>
      </c>
    </row>
    <row r="1075" spans="1:3">
      <c r="A1075" s="86" t="s">
        <v>131</v>
      </c>
      <c r="B1075" s="86" t="s">
        <v>176</v>
      </c>
    </row>
    <row r="1076" spans="1:3">
      <c r="A1076" s="92" t="s">
        <v>130</v>
      </c>
      <c r="B1076" s="92" t="s">
        <v>177</v>
      </c>
      <c r="C1076" t="str">
        <f>GetValCell("E112")</f>
        <v>0.00</v>
      </c>
    </row>
    <row r="1077" spans="1:3">
      <c r="A1077" s="92" t="s">
        <v>130</v>
      </c>
      <c r="B1077" s="92" t="s">
        <v>178</v>
      </c>
      <c r="C1077" t="str">
        <f>GetValCell("F112")</f>
        <v>0.00</v>
      </c>
    </row>
    <row r="1078" spans="1:3">
      <c r="A1078" s="92" t="s">
        <v>130</v>
      </c>
      <c r="B1078" s="92" t="s">
        <v>179</v>
      </c>
      <c r="C1078" t="str">
        <f>GetValCell("G112")</f>
        <v>0.00</v>
      </c>
    </row>
    <row r="1079" spans="1:3">
      <c r="A1079" s="92" t="s">
        <v>130</v>
      </c>
      <c r="B1079" s="92" t="s">
        <v>7</v>
      </c>
      <c r="C1079" t="str">
        <f>GetValCell("H112")</f>
        <v>0.00</v>
      </c>
    </row>
    <row r="1080" spans="1:3">
      <c r="A1080" s="90" t="s">
        <v>152</v>
      </c>
      <c r="B1080" s="90" t="s">
        <v>176</v>
      </c>
    </row>
    <row r="1081" spans="1:3">
      <c r="A1081" s="86" t="s">
        <v>131</v>
      </c>
      <c r="B1081" s="86" t="s">
        <v>180</v>
      </c>
    </row>
    <row r="1082" spans="1:3">
      <c r="A1082" s="92" t="s">
        <v>130</v>
      </c>
      <c r="B1082" s="92" t="s">
        <v>177</v>
      </c>
      <c r="C1082" t="str">
        <f>GetValCell("I112")</f>
        <v>0.00</v>
      </c>
    </row>
    <row r="1083" spans="1:3">
      <c r="A1083" s="92" t="s">
        <v>130</v>
      </c>
      <c r="B1083" s="92" t="s">
        <v>178</v>
      </c>
      <c r="C1083" t="str">
        <f>GetValCell("J112")</f>
        <v>0.00</v>
      </c>
    </row>
    <row r="1084" spans="1:3">
      <c r="A1084" s="92" t="s">
        <v>130</v>
      </c>
      <c r="B1084" s="92" t="s">
        <v>179</v>
      </c>
      <c r="C1084" t="str">
        <f>GetValCell("K112")</f>
        <v>0.00</v>
      </c>
    </row>
    <row r="1085" spans="1:3">
      <c r="A1085" s="92" t="s">
        <v>130</v>
      </c>
      <c r="B1085" s="92" t="s">
        <v>7</v>
      </c>
      <c r="C1085" t="str">
        <f>GetValCell("L112")</f>
        <v>0.00</v>
      </c>
    </row>
    <row r="1086" spans="1:3">
      <c r="A1086" s="90" t="s">
        <v>152</v>
      </c>
      <c r="B1086" s="90" t="s">
        <v>180</v>
      </c>
    </row>
    <row r="1087" spans="1:3">
      <c r="A1087" s="90" t="s">
        <v>152</v>
      </c>
      <c r="B1087" s="90" t="s">
        <v>209</v>
      </c>
    </row>
    <row r="1088" spans="1:3">
      <c r="A1088" s="86" t="s">
        <v>131</v>
      </c>
      <c r="B1088" s="86" t="s">
        <v>210</v>
      </c>
    </row>
    <row r="1089" spans="1:3">
      <c r="A1089" s="86" t="s">
        <v>131</v>
      </c>
      <c r="B1089" s="86" t="s">
        <v>176</v>
      </c>
    </row>
    <row r="1090" spans="1:3">
      <c r="A1090" s="92" t="s">
        <v>130</v>
      </c>
      <c r="B1090" s="92" t="s">
        <v>177</v>
      </c>
      <c r="C1090" t="str">
        <f>GetValCell("E113")</f>
        <v>0.00</v>
      </c>
    </row>
    <row r="1091" spans="1:3">
      <c r="A1091" s="92" t="s">
        <v>130</v>
      </c>
      <c r="B1091" s="92" t="s">
        <v>178</v>
      </c>
      <c r="C1091" t="str">
        <f>GetValCell("F113")</f>
        <v>0.00</v>
      </c>
    </row>
    <row r="1092" spans="1:3">
      <c r="A1092" s="92" t="s">
        <v>130</v>
      </c>
      <c r="B1092" s="92" t="s">
        <v>179</v>
      </c>
      <c r="C1092" t="str">
        <f>GetValCell("G113")</f>
        <v>0.00</v>
      </c>
    </row>
    <row r="1093" spans="1:3">
      <c r="A1093" s="92" t="s">
        <v>130</v>
      </c>
      <c r="B1093" s="92" t="s">
        <v>7</v>
      </c>
      <c r="C1093" t="str">
        <f>GetValCell("H113")</f>
        <v>0.00</v>
      </c>
    </row>
    <row r="1094" spans="1:3">
      <c r="A1094" s="90" t="s">
        <v>152</v>
      </c>
      <c r="B1094" s="90" t="s">
        <v>176</v>
      </c>
    </row>
    <row r="1095" spans="1:3">
      <c r="A1095" s="86" t="s">
        <v>131</v>
      </c>
      <c r="B1095" s="86" t="s">
        <v>180</v>
      </c>
    </row>
    <row r="1096" spans="1:3">
      <c r="A1096" s="92" t="s">
        <v>130</v>
      </c>
      <c r="B1096" s="92" t="s">
        <v>177</v>
      </c>
      <c r="C1096" t="str">
        <f>GetValCell("I113")</f>
        <v>0.00</v>
      </c>
    </row>
    <row r="1097" spans="1:3">
      <c r="A1097" s="92" t="s">
        <v>130</v>
      </c>
      <c r="B1097" s="92" t="s">
        <v>178</v>
      </c>
      <c r="C1097" t="str">
        <f>GetValCell("J113")</f>
        <v>0.00</v>
      </c>
    </row>
    <row r="1098" spans="1:3">
      <c r="A1098" s="92" t="s">
        <v>130</v>
      </c>
      <c r="B1098" s="92" t="s">
        <v>179</v>
      </c>
      <c r="C1098" t="str">
        <f>GetValCell("K113")</f>
        <v>0.00</v>
      </c>
    </row>
    <row r="1099" spans="1:3">
      <c r="A1099" s="92" t="s">
        <v>130</v>
      </c>
      <c r="B1099" s="92" t="s">
        <v>7</v>
      </c>
      <c r="C1099" t="str">
        <f>GetValCell("L113")</f>
        <v>0.00</v>
      </c>
    </row>
    <row r="1100" spans="1:3">
      <c r="A1100" s="90" t="s">
        <v>152</v>
      </c>
      <c r="B1100" s="90" t="s">
        <v>180</v>
      </c>
    </row>
    <row r="1101" spans="1:3">
      <c r="A1101" s="90" t="s">
        <v>152</v>
      </c>
      <c r="B1101" s="90" t="s">
        <v>210</v>
      </c>
    </row>
    <row r="1102" spans="1:3">
      <c r="A1102" s="90" t="s">
        <v>152</v>
      </c>
      <c r="B1102" s="90" t="s">
        <v>225</v>
      </c>
    </row>
    <row r="1103" spans="1:3">
      <c r="A1103" s="86" t="s">
        <v>131</v>
      </c>
      <c r="B1103" s="86" t="s">
        <v>7</v>
      </c>
    </row>
    <row r="1104" spans="1:3">
      <c r="A1104" s="86" t="s">
        <v>131</v>
      </c>
      <c r="B1104" s="86" t="s">
        <v>176</v>
      </c>
    </row>
    <row r="1105" spans="1:3">
      <c r="A1105" s="92" t="s">
        <v>130</v>
      </c>
      <c r="B1105" s="92" t="s">
        <v>177</v>
      </c>
      <c r="C1105" t="str">
        <f>GetValCell("E114")</f>
        <v>0.00</v>
      </c>
    </row>
    <row r="1106" spans="1:3">
      <c r="A1106" s="92" t="s">
        <v>130</v>
      </c>
      <c r="B1106" s="92" t="s">
        <v>178</v>
      </c>
      <c r="C1106" t="str">
        <f>GetValCell("F114")</f>
        <v>0.00</v>
      </c>
    </row>
    <row r="1107" spans="1:3">
      <c r="A1107" s="92" t="s">
        <v>130</v>
      </c>
      <c r="B1107" s="92" t="s">
        <v>179</v>
      </c>
      <c r="C1107" t="str">
        <f>GetValCell("G114")</f>
        <v>-137629.45</v>
      </c>
    </row>
    <row r="1108" spans="1:3">
      <c r="A1108" s="92" t="s">
        <v>130</v>
      </c>
      <c r="B1108" s="92" t="s">
        <v>7</v>
      </c>
      <c r="C1108" t="str">
        <f>GetValCell("H114")</f>
        <v>0.00</v>
      </c>
    </row>
    <row r="1109" spans="1:3">
      <c r="A1109" s="90" t="s">
        <v>152</v>
      </c>
      <c r="B1109" s="90" t="s">
        <v>176</v>
      </c>
    </row>
    <row r="1110" spans="1:3">
      <c r="A1110" s="86" t="s">
        <v>131</v>
      </c>
      <c r="B1110" s="86" t="s">
        <v>180</v>
      </c>
    </row>
    <row r="1111" spans="1:3">
      <c r="A1111" s="92" t="s">
        <v>130</v>
      </c>
      <c r="B1111" s="92" t="s">
        <v>177</v>
      </c>
      <c r="C1111" t="str">
        <f>GetValCell("I114")</f>
        <v>-137629.45</v>
      </c>
    </row>
    <row r="1112" spans="1:3">
      <c r="A1112" s="92" t="s">
        <v>130</v>
      </c>
      <c r="B1112" s="92" t="s">
        <v>178</v>
      </c>
      <c r="C1112" t="str">
        <f>GetValCell("J114")</f>
        <v>0.00</v>
      </c>
    </row>
    <row r="1113" spans="1:3">
      <c r="A1113" s="92" t="s">
        <v>130</v>
      </c>
      <c r="B1113" s="92" t="s">
        <v>179</v>
      </c>
      <c r="C1113" t="str">
        <f>GetValCell("K114")</f>
        <v>-222724.37</v>
      </c>
    </row>
    <row r="1114" spans="1:3">
      <c r="A1114" s="92" t="s">
        <v>130</v>
      </c>
      <c r="B1114" s="92" t="s">
        <v>7</v>
      </c>
      <c r="C1114" t="str">
        <f>GetValCell("L114")</f>
        <v>0.00</v>
      </c>
    </row>
    <row r="1115" spans="1:3">
      <c r="A1115" s="90" t="s">
        <v>152</v>
      </c>
      <c r="B1115" s="90" t="s">
        <v>180</v>
      </c>
    </row>
    <row r="1116" spans="1:3">
      <c r="A1116" s="90" t="s">
        <v>152</v>
      </c>
      <c r="B1116" s="90" t="s">
        <v>7</v>
      </c>
    </row>
    <row r="1117" spans="1:3">
      <c r="A1117" s="90" t="s">
        <v>152</v>
      </c>
      <c r="B1117" s="90" t="s">
        <v>196</v>
      </c>
    </row>
    <row r="1118" spans="1:3">
      <c r="A1118" s="86" t="s">
        <v>131</v>
      </c>
      <c r="B1118" s="86" t="s">
        <v>169</v>
      </c>
    </row>
    <row r="1119" spans="1:3">
      <c r="A1119" s="86" t="s">
        <v>131</v>
      </c>
      <c r="B1119" s="86" t="s">
        <v>176</v>
      </c>
    </row>
    <row r="1120" spans="1:3">
      <c r="A1120" s="92" t="s">
        <v>130</v>
      </c>
      <c r="B1120" s="92" t="s">
        <v>177</v>
      </c>
      <c r="C1120" t="str">
        <f>GetValCell("E115")</f>
        <v>0.00</v>
      </c>
    </row>
    <row r="1121" spans="1:3">
      <c r="A1121" s="92" t="s">
        <v>130</v>
      </c>
      <c r="B1121" s="92" t="s">
        <v>178</v>
      </c>
      <c r="C1121" t="str">
        <f>GetValCell("F115")</f>
        <v>0.00</v>
      </c>
    </row>
    <row r="1122" spans="1:3">
      <c r="A1122" s="92" t="s">
        <v>130</v>
      </c>
      <c r="B1122" s="92" t="s">
        <v>179</v>
      </c>
      <c r="C1122" t="str">
        <f>GetValCell("G115")</f>
        <v>60327.54</v>
      </c>
    </row>
    <row r="1123" spans="1:3">
      <c r="A1123" s="92" t="s">
        <v>130</v>
      </c>
      <c r="B1123" s="92" t="s">
        <v>7</v>
      </c>
      <c r="C1123" t="str">
        <f>GetValCell("H115")</f>
        <v>0.00</v>
      </c>
    </row>
    <row r="1124" spans="1:3">
      <c r="A1124" s="90" t="s">
        <v>152</v>
      </c>
      <c r="B1124" s="90" t="s">
        <v>176</v>
      </c>
    </row>
    <row r="1125" spans="1:3">
      <c r="A1125" s="86" t="s">
        <v>131</v>
      </c>
      <c r="B1125" s="86" t="s">
        <v>180</v>
      </c>
    </row>
    <row r="1126" spans="1:3">
      <c r="A1126" s="92" t="s">
        <v>130</v>
      </c>
      <c r="B1126" s="92" t="s">
        <v>177</v>
      </c>
      <c r="C1126" t="str">
        <f>GetValCell("I115")</f>
        <v>60327.54</v>
      </c>
    </row>
    <row r="1127" spans="1:3">
      <c r="A1127" s="92" t="s">
        <v>130</v>
      </c>
      <c r="B1127" s="92" t="s">
        <v>178</v>
      </c>
      <c r="C1127" t="str">
        <f>GetValCell("J115")</f>
        <v>0.00</v>
      </c>
    </row>
    <row r="1128" spans="1:3">
      <c r="A1128" s="92" t="s">
        <v>130</v>
      </c>
      <c r="B1128" s="92" t="s">
        <v>179</v>
      </c>
      <c r="C1128" t="str">
        <f>GetValCell("K115")</f>
        <v>101735.90</v>
      </c>
    </row>
    <row r="1129" spans="1:3">
      <c r="A1129" s="92" t="s">
        <v>130</v>
      </c>
      <c r="B1129" s="92" t="s">
        <v>7</v>
      </c>
      <c r="C1129" t="str">
        <f>GetValCell("L115")</f>
        <v>0.00</v>
      </c>
    </row>
    <row r="1130" spans="1:3">
      <c r="A1130" s="90" t="s">
        <v>152</v>
      </c>
      <c r="B1130" s="90" t="s">
        <v>180</v>
      </c>
    </row>
    <row r="1131" spans="1:3">
      <c r="A1131" s="90" t="s">
        <v>152</v>
      </c>
      <c r="B1131" s="90" t="s">
        <v>169</v>
      </c>
    </row>
    <row r="1132" spans="1:3">
      <c r="A1132" s="90" t="s">
        <v>152</v>
      </c>
      <c r="B1132" s="90" t="s">
        <v>172</v>
      </c>
    </row>
    <row r="1133" spans="1:3">
      <c r="A1133" s="86" t="s">
        <v>131</v>
      </c>
      <c r="B1133" s="86" t="s">
        <v>226</v>
      </c>
    </row>
    <row r="1134" spans="1:3">
      <c r="A1134" s="86" t="s">
        <v>131</v>
      </c>
      <c r="B1134" s="86" t="s">
        <v>227</v>
      </c>
    </row>
    <row r="1135" spans="1:3">
      <c r="A1135" s="86" t="s">
        <v>131</v>
      </c>
      <c r="B1135" s="86" t="s">
        <v>228</v>
      </c>
    </row>
    <row r="1136" spans="1:3">
      <c r="A1136" s="86" t="s">
        <v>131</v>
      </c>
      <c r="B1136" s="86" t="s">
        <v>175</v>
      </c>
    </row>
    <row r="1137" spans="1:3">
      <c r="A1137" s="86" t="s">
        <v>131</v>
      </c>
      <c r="B1137" s="86" t="s">
        <v>176</v>
      </c>
    </row>
    <row r="1138" spans="1:3">
      <c r="A1138" s="92" t="s">
        <v>130</v>
      </c>
      <c r="B1138" s="92" t="s">
        <v>177</v>
      </c>
      <c r="C1138" t="str">
        <f>GetValCell("E123")</f>
        <v>0.00</v>
      </c>
    </row>
    <row r="1139" spans="1:3">
      <c r="A1139" s="92" t="s">
        <v>130</v>
      </c>
      <c r="B1139" s="92" t="s">
        <v>178</v>
      </c>
      <c r="C1139" t="str">
        <f>GetValCell("F123")</f>
        <v>0.00</v>
      </c>
    </row>
    <row r="1140" spans="1:3">
      <c r="A1140" s="92" t="s">
        <v>130</v>
      </c>
      <c r="B1140" s="92" t="s">
        <v>179</v>
      </c>
      <c r="C1140" t="str">
        <f>GetValCell("G123")</f>
        <v>0.00</v>
      </c>
    </row>
    <row r="1141" spans="1:3">
      <c r="A1141" s="92" t="s">
        <v>130</v>
      </c>
      <c r="B1141" s="92" t="s">
        <v>7</v>
      </c>
      <c r="C1141" t="str">
        <f>GetValCell("H123")</f>
        <v>0.00</v>
      </c>
    </row>
    <row r="1142" spans="1:3">
      <c r="A1142" s="90" t="s">
        <v>152</v>
      </c>
      <c r="B1142" s="90" t="s">
        <v>176</v>
      </c>
    </row>
    <row r="1143" spans="1:3">
      <c r="A1143" s="86" t="s">
        <v>131</v>
      </c>
      <c r="B1143" s="86" t="s">
        <v>180</v>
      </c>
    </row>
    <row r="1144" spans="1:3">
      <c r="A1144" s="92" t="s">
        <v>130</v>
      </c>
      <c r="B1144" s="92" t="s">
        <v>177</v>
      </c>
      <c r="C1144" t="str">
        <f>GetValCell("I123")</f>
        <v>0.00</v>
      </c>
    </row>
    <row r="1145" spans="1:3">
      <c r="A1145" s="92" t="s">
        <v>130</v>
      </c>
      <c r="B1145" s="92" t="s">
        <v>178</v>
      </c>
      <c r="C1145" t="str">
        <f>GetValCell("J123")</f>
        <v>0.00</v>
      </c>
    </row>
    <row r="1146" spans="1:3">
      <c r="A1146" s="92" t="s">
        <v>130</v>
      </c>
      <c r="B1146" s="92" t="s">
        <v>179</v>
      </c>
      <c r="C1146" t="str">
        <f>GetValCell("K123")</f>
        <v>0.00</v>
      </c>
    </row>
    <row r="1147" spans="1:3">
      <c r="A1147" s="92" t="s">
        <v>130</v>
      </c>
      <c r="B1147" s="92" t="s">
        <v>7</v>
      </c>
      <c r="C1147" t="str">
        <f>GetValCell("L123")</f>
        <v>0.00</v>
      </c>
    </row>
    <row r="1148" spans="1:3">
      <c r="A1148" s="90" t="s">
        <v>152</v>
      </c>
      <c r="B1148" s="90" t="s">
        <v>180</v>
      </c>
    </row>
    <row r="1149" spans="1:3">
      <c r="A1149" s="90" t="s">
        <v>152</v>
      </c>
      <c r="B1149" s="90" t="s">
        <v>175</v>
      </c>
    </row>
    <row r="1150" spans="1:3">
      <c r="A1150" s="86" t="s">
        <v>131</v>
      </c>
      <c r="B1150" s="86" t="s">
        <v>229</v>
      </c>
    </row>
    <row r="1151" spans="1:3">
      <c r="A1151" s="86" t="s">
        <v>131</v>
      </c>
      <c r="B1151" s="86" t="s">
        <v>176</v>
      </c>
    </row>
    <row r="1152" spans="1:3">
      <c r="A1152" s="92" t="s">
        <v>130</v>
      </c>
      <c r="B1152" s="92" t="s">
        <v>177</v>
      </c>
      <c r="C1152" t="str">
        <f>GetValCell("E124")</f>
        <v>0.00</v>
      </c>
    </row>
    <row r="1153" spans="1:3">
      <c r="A1153" s="92" t="s">
        <v>130</v>
      </c>
      <c r="B1153" s="92" t="s">
        <v>178</v>
      </c>
      <c r="C1153" t="str">
        <f>GetValCell("F124")</f>
        <v>0.00</v>
      </c>
    </row>
    <row r="1154" spans="1:3">
      <c r="A1154" s="92" t="s">
        <v>130</v>
      </c>
      <c r="B1154" s="92" t="s">
        <v>179</v>
      </c>
      <c r="C1154" t="str">
        <f>GetValCell("G124")</f>
        <v>0.00</v>
      </c>
    </row>
    <row r="1155" spans="1:3">
      <c r="A1155" s="92" t="s">
        <v>130</v>
      </c>
      <c r="B1155" s="92" t="s">
        <v>7</v>
      </c>
      <c r="C1155" t="str">
        <f>GetValCell("H124")</f>
        <v>0.00</v>
      </c>
    </row>
    <row r="1156" spans="1:3">
      <c r="A1156" s="90" t="s">
        <v>152</v>
      </c>
      <c r="B1156" s="90" t="s">
        <v>176</v>
      </c>
    </row>
    <row r="1157" spans="1:3">
      <c r="A1157" s="86" t="s">
        <v>131</v>
      </c>
      <c r="B1157" s="86" t="s">
        <v>180</v>
      </c>
    </row>
    <row r="1158" spans="1:3">
      <c r="A1158" s="92" t="s">
        <v>130</v>
      </c>
      <c r="B1158" s="92" t="s">
        <v>177</v>
      </c>
      <c r="C1158" t="str">
        <f>GetValCell("I124")</f>
        <v>0.00</v>
      </c>
    </row>
    <row r="1159" spans="1:3">
      <c r="A1159" s="92" t="s">
        <v>130</v>
      </c>
      <c r="B1159" s="92" t="s">
        <v>178</v>
      </c>
      <c r="C1159" t="str">
        <f>GetValCell("J124")</f>
        <v>0.00</v>
      </c>
    </row>
    <row r="1160" spans="1:3">
      <c r="A1160" s="92" t="s">
        <v>130</v>
      </c>
      <c r="B1160" s="92" t="s">
        <v>179</v>
      </c>
      <c r="C1160" t="str">
        <f>GetValCell("K124")</f>
        <v>0.00</v>
      </c>
    </row>
    <row r="1161" spans="1:3">
      <c r="A1161" s="92" t="s">
        <v>130</v>
      </c>
      <c r="B1161" s="92" t="s">
        <v>7</v>
      </c>
      <c r="C1161" t="str">
        <f>GetValCell("L124")</f>
        <v>0.00</v>
      </c>
    </row>
    <row r="1162" spans="1:3">
      <c r="A1162" s="90" t="s">
        <v>152</v>
      </c>
      <c r="B1162" s="90" t="s">
        <v>180</v>
      </c>
    </row>
    <row r="1163" spans="1:3">
      <c r="A1163" s="90" t="s">
        <v>152</v>
      </c>
      <c r="B1163" s="90" t="s">
        <v>229</v>
      </c>
    </row>
    <row r="1164" spans="1:3">
      <c r="A1164" s="86" t="s">
        <v>131</v>
      </c>
      <c r="B1164" s="86" t="s">
        <v>230</v>
      </c>
    </row>
    <row r="1165" spans="1:3">
      <c r="A1165" s="86" t="s">
        <v>131</v>
      </c>
      <c r="B1165" s="86" t="s">
        <v>176</v>
      </c>
    </row>
    <row r="1166" spans="1:3">
      <c r="A1166" s="92" t="s">
        <v>130</v>
      </c>
      <c r="B1166" s="92" t="s">
        <v>177</v>
      </c>
      <c r="C1166" t="str">
        <f>GetValCell("E125")</f>
        <v>0.00</v>
      </c>
    </row>
    <row r="1167" spans="1:3">
      <c r="A1167" s="92" t="s">
        <v>130</v>
      </c>
      <c r="B1167" s="92" t="s">
        <v>178</v>
      </c>
      <c r="C1167" t="str">
        <f>GetValCell("F125")</f>
        <v>0.00</v>
      </c>
    </row>
    <row r="1168" spans="1:3">
      <c r="A1168" s="92" t="s">
        <v>130</v>
      </c>
      <c r="B1168" s="92" t="s">
        <v>179</v>
      </c>
      <c r="C1168" t="str">
        <f>GetValCell("G125")</f>
        <v>0.00</v>
      </c>
    </row>
    <row r="1169" spans="1:3">
      <c r="A1169" s="92" t="s">
        <v>130</v>
      </c>
      <c r="B1169" s="92" t="s">
        <v>7</v>
      </c>
      <c r="C1169" t="str">
        <f>GetValCell("H125")</f>
        <v>0.00</v>
      </c>
    </row>
    <row r="1170" spans="1:3">
      <c r="A1170" s="90" t="s">
        <v>152</v>
      </c>
      <c r="B1170" s="90" t="s">
        <v>176</v>
      </c>
    </row>
    <row r="1171" spans="1:3">
      <c r="A1171" s="86" t="s">
        <v>131</v>
      </c>
      <c r="B1171" s="86" t="s">
        <v>180</v>
      </c>
    </row>
    <row r="1172" spans="1:3">
      <c r="A1172" s="92" t="s">
        <v>130</v>
      </c>
      <c r="B1172" s="92" t="s">
        <v>177</v>
      </c>
      <c r="C1172" t="str">
        <f>GetValCell("I125")</f>
        <v>0.00</v>
      </c>
    </row>
    <row r="1173" spans="1:3">
      <c r="A1173" s="92" t="s">
        <v>130</v>
      </c>
      <c r="B1173" s="92" t="s">
        <v>178</v>
      </c>
      <c r="C1173" t="str">
        <f>GetValCell("J125")</f>
        <v>0.00</v>
      </c>
    </row>
    <row r="1174" spans="1:3">
      <c r="A1174" s="92" t="s">
        <v>130</v>
      </c>
      <c r="B1174" s="92" t="s">
        <v>179</v>
      </c>
      <c r="C1174" t="str">
        <f>GetValCell("K125")</f>
        <v>0.00</v>
      </c>
    </row>
    <row r="1175" spans="1:3">
      <c r="A1175" s="92" t="s">
        <v>130</v>
      </c>
      <c r="B1175" s="92" t="s">
        <v>7</v>
      </c>
      <c r="C1175" t="str">
        <f>GetValCell("L125")</f>
        <v>0.00</v>
      </c>
    </row>
    <row r="1176" spans="1:3">
      <c r="A1176" s="90" t="s">
        <v>152</v>
      </c>
      <c r="B1176" s="90" t="s">
        <v>180</v>
      </c>
    </row>
    <row r="1177" spans="1:3">
      <c r="A1177" s="90" t="s">
        <v>152</v>
      </c>
      <c r="B1177" s="90" t="s">
        <v>230</v>
      </c>
    </row>
    <row r="1178" spans="1:3">
      <c r="A1178" s="86" t="s">
        <v>131</v>
      </c>
      <c r="B1178" s="86" t="s">
        <v>231</v>
      </c>
    </row>
    <row r="1179" spans="1:3">
      <c r="A1179" s="86" t="s">
        <v>131</v>
      </c>
      <c r="B1179" s="86" t="s">
        <v>176</v>
      </c>
    </row>
    <row r="1180" spans="1:3">
      <c r="A1180" s="92" t="s">
        <v>130</v>
      </c>
      <c r="B1180" s="92" t="s">
        <v>177</v>
      </c>
      <c r="C1180" t="str">
        <f>GetValCell("E126")</f>
        <v>0.00</v>
      </c>
    </row>
    <row r="1181" spans="1:3">
      <c r="A1181" s="92" t="s">
        <v>130</v>
      </c>
      <c r="B1181" s="92" t="s">
        <v>178</v>
      </c>
      <c r="C1181" t="str">
        <f>GetValCell("F126")</f>
        <v>0.00</v>
      </c>
    </row>
    <row r="1182" spans="1:3">
      <c r="A1182" s="92" t="s">
        <v>130</v>
      </c>
      <c r="B1182" s="92" t="s">
        <v>179</v>
      </c>
      <c r="C1182" t="str">
        <f>GetValCell("G126")</f>
        <v>0.00</v>
      </c>
    </row>
    <row r="1183" spans="1:3">
      <c r="A1183" s="92" t="s">
        <v>130</v>
      </c>
      <c r="B1183" s="92" t="s">
        <v>7</v>
      </c>
      <c r="C1183" t="str">
        <f>GetValCell("H126")</f>
        <v>0.00</v>
      </c>
    </row>
    <row r="1184" spans="1:3">
      <c r="A1184" s="90" t="s">
        <v>152</v>
      </c>
      <c r="B1184" s="90" t="s">
        <v>176</v>
      </c>
    </row>
    <row r="1185" spans="1:3">
      <c r="A1185" s="86" t="s">
        <v>131</v>
      </c>
      <c r="B1185" s="86" t="s">
        <v>180</v>
      </c>
    </row>
    <row r="1186" spans="1:3">
      <c r="A1186" s="92" t="s">
        <v>130</v>
      </c>
      <c r="B1186" s="92" t="s">
        <v>177</v>
      </c>
      <c r="C1186" t="str">
        <f>GetValCell("I126")</f>
        <v>0.00</v>
      </c>
    </row>
    <row r="1187" spans="1:3">
      <c r="A1187" s="92" t="s">
        <v>130</v>
      </c>
      <c r="B1187" s="92" t="s">
        <v>178</v>
      </c>
      <c r="C1187" t="str">
        <f>GetValCell("J126")</f>
        <v>0.00</v>
      </c>
    </row>
    <row r="1188" spans="1:3">
      <c r="A1188" s="92" t="s">
        <v>130</v>
      </c>
      <c r="B1188" s="92" t="s">
        <v>179</v>
      </c>
      <c r="C1188" t="str">
        <f>GetValCell("K126")</f>
        <v>0.00</v>
      </c>
    </row>
    <row r="1189" spans="1:3">
      <c r="A1189" s="92" t="s">
        <v>130</v>
      </c>
      <c r="B1189" s="92" t="s">
        <v>7</v>
      </c>
      <c r="C1189" t="str">
        <f>GetValCell("L126")</f>
        <v>0.00</v>
      </c>
    </row>
    <row r="1190" spans="1:3">
      <c r="A1190" s="90" t="s">
        <v>152</v>
      </c>
      <c r="B1190" s="90" t="s">
        <v>180</v>
      </c>
    </row>
    <row r="1191" spans="1:3">
      <c r="A1191" s="90" t="s">
        <v>152</v>
      </c>
      <c r="B1191" s="90" t="s">
        <v>231</v>
      </c>
    </row>
    <row r="1192" spans="1:3">
      <c r="A1192" s="90" t="s">
        <v>152</v>
      </c>
      <c r="B1192" s="90" t="s">
        <v>228</v>
      </c>
    </row>
    <row r="1193" spans="1:3">
      <c r="A1193" s="86" t="s">
        <v>131</v>
      </c>
      <c r="B1193" s="86" t="s">
        <v>232</v>
      </c>
    </row>
    <row r="1194" spans="1:3">
      <c r="A1194" s="86" t="s">
        <v>131</v>
      </c>
      <c r="B1194" s="86" t="s">
        <v>176</v>
      </c>
    </row>
    <row r="1195" spans="1:3">
      <c r="A1195" s="92" t="s">
        <v>130</v>
      </c>
      <c r="B1195" s="92" t="s">
        <v>177</v>
      </c>
      <c r="C1195" t="str">
        <f>GetValCell("E127")</f>
        <v>0.00</v>
      </c>
    </row>
    <row r="1196" spans="1:3">
      <c r="A1196" s="92" t="s">
        <v>130</v>
      </c>
      <c r="B1196" s="92" t="s">
        <v>178</v>
      </c>
      <c r="C1196" t="str">
        <f>GetValCell("F127")</f>
        <v>0.00</v>
      </c>
    </row>
    <row r="1197" spans="1:3">
      <c r="A1197" s="92" t="s">
        <v>130</v>
      </c>
      <c r="B1197" s="92" t="s">
        <v>179</v>
      </c>
      <c r="C1197" t="str">
        <f>GetValCell("G127")</f>
        <v>0.00</v>
      </c>
    </row>
    <row r="1198" spans="1:3">
      <c r="A1198" s="92" t="s">
        <v>130</v>
      </c>
      <c r="B1198" s="92" t="s">
        <v>7</v>
      </c>
      <c r="C1198" t="str">
        <f>GetValCell("H127")</f>
        <v>0.00</v>
      </c>
    </row>
    <row r="1199" spans="1:3">
      <c r="A1199" s="90" t="s">
        <v>152</v>
      </c>
      <c r="B1199" s="90" t="s">
        <v>176</v>
      </c>
    </row>
    <row r="1200" spans="1:3">
      <c r="A1200" s="86" t="s">
        <v>131</v>
      </c>
      <c r="B1200" s="86" t="s">
        <v>180</v>
      </c>
    </row>
    <row r="1201" spans="1:3">
      <c r="A1201" s="92" t="s">
        <v>130</v>
      </c>
      <c r="B1201" s="92" t="s">
        <v>177</v>
      </c>
      <c r="C1201" t="str">
        <f>GetValCell("I127")</f>
        <v>0.00</v>
      </c>
    </row>
    <row r="1202" spans="1:3">
      <c r="A1202" s="92" t="s">
        <v>130</v>
      </c>
      <c r="B1202" s="92" t="s">
        <v>178</v>
      </c>
      <c r="C1202" t="str">
        <f>GetValCell("J127")</f>
        <v>0.00</v>
      </c>
    </row>
    <row r="1203" spans="1:3">
      <c r="A1203" s="92" t="s">
        <v>130</v>
      </c>
      <c r="B1203" s="92" t="s">
        <v>179</v>
      </c>
      <c r="C1203" t="str">
        <f>GetValCell("K127")</f>
        <v>0.00</v>
      </c>
    </row>
    <row r="1204" spans="1:3">
      <c r="A1204" s="92" t="s">
        <v>130</v>
      </c>
      <c r="B1204" s="92" t="s">
        <v>7</v>
      </c>
      <c r="C1204" t="str">
        <f>GetValCell("L127")</f>
        <v>0.00</v>
      </c>
    </row>
    <row r="1205" spans="1:3">
      <c r="A1205" s="90" t="s">
        <v>152</v>
      </c>
      <c r="B1205" s="90" t="s">
        <v>180</v>
      </c>
    </row>
    <row r="1206" spans="1:3">
      <c r="A1206" s="90" t="s">
        <v>152</v>
      </c>
      <c r="B1206" s="90" t="s">
        <v>232</v>
      </c>
    </row>
    <row r="1207" spans="1:3">
      <c r="A1207" s="86" t="s">
        <v>131</v>
      </c>
      <c r="B1207" s="86" t="s">
        <v>233</v>
      </c>
    </row>
    <row r="1208" spans="1:3">
      <c r="A1208" s="86" t="s">
        <v>131</v>
      </c>
      <c r="B1208" s="86" t="s">
        <v>175</v>
      </c>
    </row>
    <row r="1209" spans="1:3">
      <c r="A1209" s="86" t="s">
        <v>131</v>
      </c>
      <c r="B1209" s="86" t="s">
        <v>176</v>
      </c>
    </row>
    <row r="1210" spans="1:3">
      <c r="A1210" s="92" t="s">
        <v>130</v>
      </c>
      <c r="B1210" s="92" t="s">
        <v>177</v>
      </c>
      <c r="C1210" t="str">
        <f>GetValCell("E128")</f>
        <v>0.00</v>
      </c>
    </row>
    <row r="1211" spans="1:3">
      <c r="A1211" s="92" t="s">
        <v>130</v>
      </c>
      <c r="B1211" s="92" t="s">
        <v>178</v>
      </c>
      <c r="C1211" t="str">
        <f>GetValCell("F128")</f>
        <v>0.00</v>
      </c>
    </row>
    <row r="1212" spans="1:3">
      <c r="A1212" s="92" t="s">
        <v>130</v>
      </c>
      <c r="B1212" s="92" t="s">
        <v>179</v>
      </c>
      <c r="C1212" t="str">
        <f>GetValCell("G128")</f>
        <v>0.00</v>
      </c>
    </row>
    <row r="1213" spans="1:3">
      <c r="A1213" s="92" t="s">
        <v>130</v>
      </c>
      <c r="B1213" s="92" t="s">
        <v>7</v>
      </c>
      <c r="C1213" t="str">
        <f>GetValCell("H128")</f>
        <v>0.00</v>
      </c>
    </row>
    <row r="1214" spans="1:3">
      <c r="A1214" s="90" t="s">
        <v>152</v>
      </c>
      <c r="B1214" s="90" t="s">
        <v>176</v>
      </c>
    </row>
    <row r="1215" spans="1:3">
      <c r="A1215" s="86" t="s">
        <v>131</v>
      </c>
      <c r="B1215" s="86" t="s">
        <v>180</v>
      </c>
    </row>
    <row r="1216" spans="1:3">
      <c r="A1216" s="92" t="s">
        <v>130</v>
      </c>
      <c r="B1216" s="92" t="s">
        <v>177</v>
      </c>
      <c r="C1216" t="str">
        <f>GetValCell("I128")</f>
        <v>0.00</v>
      </c>
    </row>
    <row r="1217" spans="1:3">
      <c r="A1217" s="92" t="s">
        <v>130</v>
      </c>
      <c r="B1217" s="92" t="s">
        <v>178</v>
      </c>
      <c r="C1217" t="str">
        <f>GetValCell("J128")</f>
        <v>0.00</v>
      </c>
    </row>
    <row r="1218" spans="1:3">
      <c r="A1218" s="92" t="s">
        <v>130</v>
      </c>
      <c r="B1218" s="92" t="s">
        <v>179</v>
      </c>
      <c r="C1218" t="str">
        <f>GetValCell("K128")</f>
        <v>0.00</v>
      </c>
    </row>
    <row r="1219" spans="1:3">
      <c r="A1219" s="92" t="s">
        <v>130</v>
      </c>
      <c r="B1219" s="92" t="s">
        <v>7</v>
      </c>
      <c r="C1219" t="str">
        <f>GetValCell("L128")</f>
        <v>0.00</v>
      </c>
    </row>
    <row r="1220" spans="1:3">
      <c r="A1220" s="90" t="s">
        <v>152</v>
      </c>
      <c r="B1220" s="90" t="s">
        <v>180</v>
      </c>
    </row>
    <row r="1221" spans="1:3">
      <c r="A1221" s="90" t="s">
        <v>152</v>
      </c>
      <c r="B1221" s="90" t="s">
        <v>175</v>
      </c>
    </row>
    <row r="1222" spans="1:3">
      <c r="A1222" s="86" t="s">
        <v>131</v>
      </c>
      <c r="B1222" s="86" t="s">
        <v>234</v>
      </c>
    </row>
    <row r="1223" spans="1:3">
      <c r="A1223" s="86" t="s">
        <v>131</v>
      </c>
      <c r="B1223" s="86" t="s">
        <v>176</v>
      </c>
    </row>
    <row r="1224" spans="1:3">
      <c r="A1224" s="92" t="s">
        <v>130</v>
      </c>
      <c r="B1224" s="92" t="s">
        <v>177</v>
      </c>
      <c r="C1224" t="str">
        <f>GetValCell("E129")</f>
        <v>0.00</v>
      </c>
    </row>
    <row r="1225" spans="1:3">
      <c r="A1225" s="92" t="s">
        <v>130</v>
      </c>
      <c r="B1225" s="92" t="s">
        <v>178</v>
      </c>
      <c r="C1225" t="str">
        <f>GetValCell("F129")</f>
        <v>0.00</v>
      </c>
    </row>
    <row r="1226" spans="1:3">
      <c r="A1226" s="92" t="s">
        <v>130</v>
      </c>
      <c r="B1226" s="92" t="s">
        <v>179</v>
      </c>
      <c r="C1226" t="str">
        <f>GetValCell("G129")</f>
        <v>0.00</v>
      </c>
    </row>
    <row r="1227" spans="1:3">
      <c r="A1227" s="92" t="s">
        <v>130</v>
      </c>
      <c r="B1227" s="92" t="s">
        <v>7</v>
      </c>
      <c r="C1227" t="str">
        <f>GetValCell("H129")</f>
        <v>0.00</v>
      </c>
    </row>
    <row r="1228" spans="1:3">
      <c r="A1228" s="90" t="s">
        <v>152</v>
      </c>
      <c r="B1228" s="90" t="s">
        <v>176</v>
      </c>
    </row>
    <row r="1229" spans="1:3">
      <c r="A1229" s="86" t="s">
        <v>131</v>
      </c>
      <c r="B1229" s="86" t="s">
        <v>180</v>
      </c>
    </row>
    <row r="1230" spans="1:3">
      <c r="A1230" s="92" t="s">
        <v>130</v>
      </c>
      <c r="B1230" s="92" t="s">
        <v>177</v>
      </c>
      <c r="C1230" t="str">
        <f>GetValCell("I129")</f>
        <v>0.00</v>
      </c>
    </row>
    <row r="1231" spans="1:3">
      <c r="A1231" s="92" t="s">
        <v>130</v>
      </c>
      <c r="B1231" s="92" t="s">
        <v>178</v>
      </c>
      <c r="C1231" t="str">
        <f>GetValCell("J129")</f>
        <v>0.00</v>
      </c>
    </row>
    <row r="1232" spans="1:3">
      <c r="A1232" s="92" t="s">
        <v>130</v>
      </c>
      <c r="B1232" s="92" t="s">
        <v>179</v>
      </c>
      <c r="C1232" t="str">
        <f>GetValCell("K129")</f>
        <v>0.00</v>
      </c>
    </row>
    <row r="1233" spans="1:3">
      <c r="A1233" s="92" t="s">
        <v>130</v>
      </c>
      <c r="B1233" s="92" t="s">
        <v>7</v>
      </c>
      <c r="C1233" t="str">
        <f>GetValCell("L129")</f>
        <v>0.00</v>
      </c>
    </row>
    <row r="1234" spans="1:3">
      <c r="A1234" s="90" t="s">
        <v>152</v>
      </c>
      <c r="B1234" s="90" t="s">
        <v>180</v>
      </c>
    </row>
    <row r="1235" spans="1:3">
      <c r="A1235" s="90" t="s">
        <v>152</v>
      </c>
      <c r="B1235" s="90" t="s">
        <v>234</v>
      </c>
    </row>
    <row r="1236" spans="1:3">
      <c r="A1236" s="86" t="s">
        <v>131</v>
      </c>
      <c r="B1236" s="86" t="s">
        <v>235</v>
      </c>
    </row>
    <row r="1237" spans="1:3">
      <c r="A1237" s="86" t="s">
        <v>131</v>
      </c>
      <c r="B1237" s="86" t="s">
        <v>176</v>
      </c>
    </row>
    <row r="1238" spans="1:3">
      <c r="A1238" s="92" t="s">
        <v>130</v>
      </c>
      <c r="B1238" s="92" t="s">
        <v>177</v>
      </c>
      <c r="C1238" t="str">
        <f>GetValCell("E130")</f>
        <v>0.00</v>
      </c>
    </row>
    <row r="1239" spans="1:3">
      <c r="A1239" s="92" t="s">
        <v>130</v>
      </c>
      <c r="B1239" s="92" t="s">
        <v>178</v>
      </c>
      <c r="C1239" t="str">
        <f>GetValCell("F130")</f>
        <v>0.00</v>
      </c>
    </row>
    <row r="1240" spans="1:3">
      <c r="A1240" s="92" t="s">
        <v>130</v>
      </c>
      <c r="B1240" s="92" t="s">
        <v>179</v>
      </c>
      <c r="C1240" t="str">
        <f>GetValCell("G130")</f>
        <v>0.00</v>
      </c>
    </row>
    <row r="1241" spans="1:3">
      <c r="A1241" s="92" t="s">
        <v>130</v>
      </c>
      <c r="B1241" s="92" t="s">
        <v>7</v>
      </c>
      <c r="C1241" t="str">
        <f>GetValCell("H130")</f>
        <v>0.00</v>
      </c>
    </row>
    <row r="1242" spans="1:3">
      <c r="A1242" s="90" t="s">
        <v>152</v>
      </c>
      <c r="B1242" s="90" t="s">
        <v>176</v>
      </c>
    </row>
    <row r="1243" spans="1:3">
      <c r="A1243" s="86" t="s">
        <v>131</v>
      </c>
      <c r="B1243" s="86" t="s">
        <v>180</v>
      </c>
    </row>
    <row r="1244" spans="1:3">
      <c r="A1244" s="92" t="s">
        <v>130</v>
      </c>
      <c r="B1244" s="92" t="s">
        <v>177</v>
      </c>
      <c r="C1244" t="str">
        <f>GetValCell("I130")</f>
        <v>0.00</v>
      </c>
    </row>
    <row r="1245" spans="1:3">
      <c r="A1245" s="92" t="s">
        <v>130</v>
      </c>
      <c r="B1245" s="92" t="s">
        <v>178</v>
      </c>
      <c r="C1245" t="str">
        <f>GetValCell("J130")</f>
        <v>0.00</v>
      </c>
    </row>
    <row r="1246" spans="1:3">
      <c r="A1246" s="92" t="s">
        <v>130</v>
      </c>
      <c r="B1246" s="92" t="s">
        <v>179</v>
      </c>
      <c r="C1246" t="str">
        <f>GetValCell("K130")</f>
        <v>0.00</v>
      </c>
    </row>
    <row r="1247" spans="1:3">
      <c r="A1247" s="92" t="s">
        <v>130</v>
      </c>
      <c r="B1247" s="92" t="s">
        <v>7</v>
      </c>
      <c r="C1247" t="str">
        <f>GetValCell("L130")</f>
        <v>0.00</v>
      </c>
    </row>
    <row r="1248" spans="1:3">
      <c r="A1248" s="90" t="s">
        <v>152</v>
      </c>
      <c r="B1248" s="90" t="s">
        <v>180</v>
      </c>
    </row>
    <row r="1249" spans="1:3">
      <c r="A1249" s="90" t="s">
        <v>152</v>
      </c>
      <c r="B1249" s="90" t="s">
        <v>235</v>
      </c>
    </row>
    <row r="1250" spans="1:3">
      <c r="A1250" s="86" t="s">
        <v>131</v>
      </c>
      <c r="B1250" s="86" t="s">
        <v>236</v>
      </c>
    </row>
    <row r="1251" spans="1:3">
      <c r="A1251" s="86" t="s">
        <v>131</v>
      </c>
      <c r="B1251" s="86" t="s">
        <v>176</v>
      </c>
    </row>
    <row r="1252" spans="1:3">
      <c r="A1252" s="92" t="s">
        <v>130</v>
      </c>
      <c r="B1252" s="92" t="s">
        <v>177</v>
      </c>
      <c r="C1252" t="str">
        <f>GetValCell("E131")</f>
        <v>0.00</v>
      </c>
    </row>
    <row r="1253" spans="1:3">
      <c r="A1253" s="92" t="s">
        <v>130</v>
      </c>
      <c r="B1253" s="92" t="s">
        <v>178</v>
      </c>
      <c r="C1253" t="str">
        <f>GetValCell("F131")</f>
        <v>0.00</v>
      </c>
    </row>
    <row r="1254" spans="1:3">
      <c r="A1254" s="92" t="s">
        <v>130</v>
      </c>
      <c r="B1254" s="92" t="s">
        <v>179</v>
      </c>
      <c r="C1254" t="str">
        <f>GetValCell("G131")</f>
        <v>0.00</v>
      </c>
    </row>
    <row r="1255" spans="1:3">
      <c r="A1255" s="92" t="s">
        <v>130</v>
      </c>
      <c r="B1255" s="92" t="s">
        <v>7</v>
      </c>
      <c r="C1255" t="str">
        <f>GetValCell("H131")</f>
        <v>0.00</v>
      </c>
    </row>
    <row r="1256" spans="1:3">
      <c r="A1256" s="90" t="s">
        <v>152</v>
      </c>
      <c r="B1256" s="90" t="s">
        <v>176</v>
      </c>
    </row>
    <row r="1257" spans="1:3">
      <c r="A1257" s="86" t="s">
        <v>131</v>
      </c>
      <c r="B1257" s="86" t="s">
        <v>180</v>
      </c>
    </row>
    <row r="1258" spans="1:3">
      <c r="A1258" s="92" t="s">
        <v>130</v>
      </c>
      <c r="B1258" s="92" t="s">
        <v>177</v>
      </c>
      <c r="C1258" t="str">
        <f>GetValCell("I131")</f>
        <v>0.00</v>
      </c>
    </row>
    <row r="1259" spans="1:3">
      <c r="A1259" s="92" t="s">
        <v>130</v>
      </c>
      <c r="B1259" s="92" t="s">
        <v>178</v>
      </c>
      <c r="C1259" t="str">
        <f>GetValCell("J131")</f>
        <v>0.00</v>
      </c>
    </row>
    <row r="1260" spans="1:3">
      <c r="A1260" s="92" t="s">
        <v>130</v>
      </c>
      <c r="B1260" s="92" t="s">
        <v>179</v>
      </c>
      <c r="C1260" t="str">
        <f>GetValCell("K131")</f>
        <v>0.00</v>
      </c>
    </row>
    <row r="1261" spans="1:3">
      <c r="A1261" s="92" t="s">
        <v>130</v>
      </c>
      <c r="B1261" s="92" t="s">
        <v>7</v>
      </c>
      <c r="C1261" t="str">
        <f>GetValCell("L131")</f>
        <v>0.00</v>
      </c>
    </row>
    <row r="1262" spans="1:3">
      <c r="A1262" s="90" t="s">
        <v>152</v>
      </c>
      <c r="B1262" s="90" t="s">
        <v>180</v>
      </c>
    </row>
    <row r="1263" spans="1:3">
      <c r="A1263" s="90" t="s">
        <v>152</v>
      </c>
      <c r="B1263" s="90" t="s">
        <v>236</v>
      </c>
    </row>
    <row r="1264" spans="1:3">
      <c r="A1264" s="86" t="s">
        <v>131</v>
      </c>
      <c r="B1264" s="86" t="s">
        <v>219</v>
      </c>
    </row>
    <row r="1265" spans="1:3">
      <c r="A1265" s="86" t="s">
        <v>131</v>
      </c>
      <c r="B1265" s="86" t="s">
        <v>176</v>
      </c>
    </row>
    <row r="1266" spans="1:3">
      <c r="A1266" s="92" t="s">
        <v>130</v>
      </c>
      <c r="B1266" s="92" t="s">
        <v>177</v>
      </c>
      <c r="C1266" t="str">
        <f>GetValCell("E132")</f>
        <v>0.00</v>
      </c>
    </row>
    <row r="1267" spans="1:3">
      <c r="A1267" s="92" t="s">
        <v>130</v>
      </c>
      <c r="B1267" s="92" t="s">
        <v>178</v>
      </c>
      <c r="C1267" t="str">
        <f>GetValCell("F132")</f>
        <v>0.00</v>
      </c>
    </row>
    <row r="1268" spans="1:3">
      <c r="A1268" s="92" t="s">
        <v>130</v>
      </c>
      <c r="B1268" s="92" t="s">
        <v>179</v>
      </c>
      <c r="C1268" t="str">
        <f>GetValCell("G132")</f>
        <v>0.00</v>
      </c>
    </row>
    <row r="1269" spans="1:3">
      <c r="A1269" s="92" t="s">
        <v>130</v>
      </c>
      <c r="B1269" s="92" t="s">
        <v>7</v>
      </c>
      <c r="C1269" t="str">
        <f>GetValCell("H132")</f>
        <v>0.00</v>
      </c>
    </row>
    <row r="1270" spans="1:3">
      <c r="A1270" s="90" t="s">
        <v>152</v>
      </c>
      <c r="B1270" s="90" t="s">
        <v>176</v>
      </c>
    </row>
    <row r="1271" spans="1:3">
      <c r="A1271" s="86" t="s">
        <v>131</v>
      </c>
      <c r="B1271" s="86" t="s">
        <v>180</v>
      </c>
    </row>
    <row r="1272" spans="1:3">
      <c r="A1272" s="92" t="s">
        <v>130</v>
      </c>
      <c r="B1272" s="92" t="s">
        <v>177</v>
      </c>
      <c r="C1272" t="str">
        <f>GetValCell("I132")</f>
        <v>0.00</v>
      </c>
    </row>
    <row r="1273" spans="1:3">
      <c r="A1273" s="92" t="s">
        <v>130</v>
      </c>
      <c r="B1273" s="92" t="s">
        <v>178</v>
      </c>
      <c r="C1273" t="str">
        <f>GetValCell("J132")</f>
        <v>0.00</v>
      </c>
    </row>
    <row r="1274" spans="1:3">
      <c r="A1274" s="92" t="s">
        <v>130</v>
      </c>
      <c r="B1274" s="92" t="s">
        <v>179</v>
      </c>
      <c r="C1274" t="str">
        <f>GetValCell("K132")</f>
        <v>0.00</v>
      </c>
    </row>
    <row r="1275" spans="1:3">
      <c r="A1275" s="92" t="s">
        <v>130</v>
      </c>
      <c r="B1275" s="92" t="s">
        <v>7</v>
      </c>
      <c r="C1275" t="str">
        <f>GetValCell("L132")</f>
        <v>0.00</v>
      </c>
    </row>
    <row r="1276" spans="1:3">
      <c r="A1276" s="90" t="s">
        <v>152</v>
      </c>
      <c r="B1276" s="90" t="s">
        <v>180</v>
      </c>
    </row>
    <row r="1277" spans="1:3">
      <c r="A1277" s="90" t="s">
        <v>152</v>
      </c>
      <c r="B1277" s="90" t="s">
        <v>219</v>
      </c>
    </row>
    <row r="1278" spans="1:3">
      <c r="A1278" s="86" t="s">
        <v>131</v>
      </c>
      <c r="B1278" s="86" t="s">
        <v>237</v>
      </c>
    </row>
    <row r="1279" spans="1:3">
      <c r="A1279" s="86" t="s">
        <v>131</v>
      </c>
      <c r="B1279" s="86" t="s">
        <v>176</v>
      </c>
    </row>
    <row r="1280" spans="1:3">
      <c r="A1280" s="92" t="s">
        <v>130</v>
      </c>
      <c r="B1280" s="92" t="s">
        <v>177</v>
      </c>
      <c r="C1280" t="str">
        <f>GetValCell("E133")</f>
        <v>0.00</v>
      </c>
    </row>
    <row r="1281" spans="1:3">
      <c r="A1281" s="92" t="s">
        <v>130</v>
      </c>
      <c r="B1281" s="92" t="s">
        <v>178</v>
      </c>
      <c r="C1281" t="str">
        <f>GetValCell("F133")</f>
        <v>0.00</v>
      </c>
    </row>
    <row r="1282" spans="1:3">
      <c r="A1282" s="92" t="s">
        <v>130</v>
      </c>
      <c r="B1282" s="92" t="s">
        <v>179</v>
      </c>
      <c r="C1282" t="str">
        <f>GetValCell("G133")</f>
        <v>0.00</v>
      </c>
    </row>
    <row r="1283" spans="1:3">
      <c r="A1283" s="92" t="s">
        <v>130</v>
      </c>
      <c r="B1283" s="92" t="s">
        <v>7</v>
      </c>
      <c r="C1283" t="str">
        <f>GetValCell("H133")</f>
        <v>0.00</v>
      </c>
    </row>
    <row r="1284" spans="1:3">
      <c r="A1284" s="90" t="s">
        <v>152</v>
      </c>
      <c r="B1284" s="90" t="s">
        <v>176</v>
      </c>
    </row>
    <row r="1285" spans="1:3">
      <c r="A1285" s="86" t="s">
        <v>131</v>
      </c>
      <c r="B1285" s="86" t="s">
        <v>180</v>
      </c>
    </row>
    <row r="1286" spans="1:3">
      <c r="A1286" s="92" t="s">
        <v>130</v>
      </c>
      <c r="B1286" s="92" t="s">
        <v>177</v>
      </c>
      <c r="C1286" t="str">
        <f>GetValCell("I133")</f>
        <v>0.00</v>
      </c>
    </row>
    <row r="1287" spans="1:3">
      <c r="A1287" s="92" t="s">
        <v>130</v>
      </c>
      <c r="B1287" s="92" t="s">
        <v>178</v>
      </c>
      <c r="C1287" t="str">
        <f>GetValCell("J133")</f>
        <v>0.00</v>
      </c>
    </row>
    <row r="1288" spans="1:3">
      <c r="A1288" s="92" t="s">
        <v>130</v>
      </c>
      <c r="B1288" s="92" t="s">
        <v>179</v>
      </c>
      <c r="C1288" t="str">
        <f>GetValCell("K133")</f>
        <v>0.00</v>
      </c>
    </row>
    <row r="1289" spans="1:3">
      <c r="A1289" s="92" t="s">
        <v>130</v>
      </c>
      <c r="B1289" s="92" t="s">
        <v>7</v>
      </c>
      <c r="C1289" t="str">
        <f>GetValCell("L133")</f>
        <v>0.00</v>
      </c>
    </row>
    <row r="1290" spans="1:3">
      <c r="A1290" s="90" t="s">
        <v>152</v>
      </c>
      <c r="B1290" s="90" t="s">
        <v>180</v>
      </c>
    </row>
    <row r="1291" spans="1:3">
      <c r="A1291" s="90" t="s">
        <v>152</v>
      </c>
      <c r="B1291" s="90" t="s">
        <v>237</v>
      </c>
    </row>
    <row r="1292" spans="1:3">
      <c r="A1292" s="86" t="s">
        <v>131</v>
      </c>
      <c r="B1292" s="86" t="s">
        <v>238</v>
      </c>
    </row>
    <row r="1293" spans="1:3">
      <c r="A1293" s="86" t="s">
        <v>131</v>
      </c>
      <c r="B1293" s="86" t="s">
        <v>176</v>
      </c>
    </row>
    <row r="1294" spans="1:3">
      <c r="A1294" s="92" t="s">
        <v>130</v>
      </c>
      <c r="B1294" s="92" t="s">
        <v>177</v>
      </c>
      <c r="C1294" t="str">
        <f>GetValCell("E134")</f>
        <v>0.00</v>
      </c>
    </row>
    <row r="1295" spans="1:3">
      <c r="A1295" s="92" t="s">
        <v>130</v>
      </c>
      <c r="B1295" s="92" t="s">
        <v>178</v>
      </c>
      <c r="C1295" t="str">
        <f>GetValCell("F134")</f>
        <v>0.00</v>
      </c>
    </row>
    <row r="1296" spans="1:3">
      <c r="A1296" s="92" t="s">
        <v>130</v>
      </c>
      <c r="B1296" s="92" t="s">
        <v>179</v>
      </c>
      <c r="C1296" t="str">
        <f>GetValCell("G134")</f>
        <v>0.00</v>
      </c>
    </row>
    <row r="1297" spans="1:3">
      <c r="A1297" s="92" t="s">
        <v>130</v>
      </c>
      <c r="B1297" s="92" t="s">
        <v>7</v>
      </c>
      <c r="C1297" t="str">
        <f>GetValCell("H134")</f>
        <v>0.00</v>
      </c>
    </row>
    <row r="1298" spans="1:3">
      <c r="A1298" s="90" t="s">
        <v>152</v>
      </c>
      <c r="B1298" s="90" t="s">
        <v>176</v>
      </c>
    </row>
    <row r="1299" spans="1:3">
      <c r="A1299" s="86" t="s">
        <v>131</v>
      </c>
      <c r="B1299" s="86" t="s">
        <v>180</v>
      </c>
    </row>
    <row r="1300" spans="1:3">
      <c r="A1300" s="92" t="s">
        <v>130</v>
      </c>
      <c r="B1300" s="92" t="s">
        <v>177</v>
      </c>
      <c r="C1300" t="str">
        <f>GetValCell("I134")</f>
        <v>0.00</v>
      </c>
    </row>
    <row r="1301" spans="1:3">
      <c r="A1301" s="92" t="s">
        <v>130</v>
      </c>
      <c r="B1301" s="92" t="s">
        <v>178</v>
      </c>
      <c r="C1301" t="str">
        <f>GetValCell("J134")</f>
        <v>0.00</v>
      </c>
    </row>
    <row r="1302" spans="1:3">
      <c r="A1302" s="92" t="s">
        <v>130</v>
      </c>
      <c r="B1302" s="92" t="s">
        <v>179</v>
      </c>
      <c r="C1302" t="str">
        <f>GetValCell("K134")</f>
        <v>0.00</v>
      </c>
    </row>
    <row r="1303" spans="1:3">
      <c r="A1303" s="92" t="s">
        <v>130</v>
      </c>
      <c r="B1303" s="92" t="s">
        <v>7</v>
      </c>
      <c r="C1303" t="str">
        <f>GetValCell("L134")</f>
        <v>0.00</v>
      </c>
    </row>
    <row r="1304" spans="1:3">
      <c r="A1304" s="90" t="s">
        <v>152</v>
      </c>
      <c r="B1304" s="90" t="s">
        <v>180</v>
      </c>
    </row>
    <row r="1305" spans="1:3">
      <c r="A1305" s="90" t="s">
        <v>152</v>
      </c>
      <c r="B1305" s="90" t="s">
        <v>238</v>
      </c>
    </row>
    <row r="1306" spans="1:3">
      <c r="A1306" s="90" t="s">
        <v>152</v>
      </c>
      <c r="B1306" s="90" t="s">
        <v>233</v>
      </c>
    </row>
    <row r="1307" spans="1:3">
      <c r="A1307" s="86" t="s">
        <v>131</v>
      </c>
      <c r="B1307" s="86" t="s">
        <v>239</v>
      </c>
    </row>
    <row r="1308" spans="1:3">
      <c r="A1308" s="86" t="s">
        <v>131</v>
      </c>
      <c r="B1308" s="86" t="s">
        <v>175</v>
      </c>
    </row>
    <row r="1309" spans="1:3">
      <c r="A1309" s="86" t="s">
        <v>131</v>
      </c>
      <c r="B1309" s="86" t="s">
        <v>176</v>
      </c>
    </row>
    <row r="1310" spans="1:3">
      <c r="A1310" s="92" t="s">
        <v>130</v>
      </c>
      <c r="B1310" s="92" t="s">
        <v>177</v>
      </c>
      <c r="C1310" t="str">
        <f>GetValCell("E141")</f>
        <v>0.00</v>
      </c>
    </row>
    <row r="1311" spans="1:3">
      <c r="A1311" s="92" t="s">
        <v>130</v>
      </c>
      <c r="B1311" s="92" t="s">
        <v>178</v>
      </c>
      <c r="C1311" t="str">
        <f>GetValCell("F141")</f>
        <v>0.00</v>
      </c>
    </row>
    <row r="1312" spans="1:3">
      <c r="A1312" s="92" t="s">
        <v>130</v>
      </c>
      <c r="B1312" s="92" t="s">
        <v>179</v>
      </c>
      <c r="C1312" t="str">
        <f>GetValCell("G141")</f>
        <v>0.00</v>
      </c>
    </row>
    <row r="1313" spans="1:3">
      <c r="A1313" s="92" t="s">
        <v>130</v>
      </c>
      <c r="B1313" s="92" t="s">
        <v>7</v>
      </c>
      <c r="C1313" t="str">
        <f>GetValCell("H141")</f>
        <v>0.00</v>
      </c>
    </row>
    <row r="1314" spans="1:3">
      <c r="A1314" s="90" t="s">
        <v>152</v>
      </c>
      <c r="B1314" s="90" t="s">
        <v>176</v>
      </c>
    </row>
    <row r="1315" spans="1:3">
      <c r="A1315" s="86" t="s">
        <v>131</v>
      </c>
      <c r="B1315" s="86" t="s">
        <v>180</v>
      </c>
    </row>
    <row r="1316" spans="1:3">
      <c r="A1316" s="92" t="s">
        <v>130</v>
      </c>
      <c r="B1316" s="92" t="s">
        <v>177</v>
      </c>
      <c r="C1316" t="str">
        <f>GetValCell("I141")</f>
        <v>0.00</v>
      </c>
    </row>
    <row r="1317" spans="1:3">
      <c r="A1317" s="92" t="s">
        <v>130</v>
      </c>
      <c r="B1317" s="92" t="s">
        <v>178</v>
      </c>
      <c r="C1317" t="str">
        <f>GetValCell("J141")</f>
        <v>0.00</v>
      </c>
    </row>
    <row r="1318" spans="1:3">
      <c r="A1318" s="92" t="s">
        <v>130</v>
      </c>
      <c r="B1318" s="92" t="s">
        <v>179</v>
      </c>
      <c r="C1318" t="str">
        <f>GetValCell("K141")</f>
        <v>0.00</v>
      </c>
    </row>
    <row r="1319" spans="1:3">
      <c r="A1319" s="92" t="s">
        <v>130</v>
      </c>
      <c r="B1319" s="92" t="s">
        <v>7</v>
      </c>
      <c r="C1319" t="str">
        <f>GetValCell("L141")</f>
        <v>0.00</v>
      </c>
    </row>
    <row r="1320" spans="1:3">
      <c r="A1320" s="90" t="s">
        <v>152</v>
      </c>
      <c r="B1320" s="90" t="s">
        <v>180</v>
      </c>
    </row>
    <row r="1321" spans="1:3">
      <c r="A1321" s="90" t="s">
        <v>152</v>
      </c>
      <c r="B1321" s="90" t="s">
        <v>175</v>
      </c>
    </row>
    <row r="1322" spans="1:3">
      <c r="A1322" s="86" t="s">
        <v>131</v>
      </c>
      <c r="B1322" s="86" t="s">
        <v>240</v>
      </c>
    </row>
    <row r="1323" spans="1:3">
      <c r="A1323" s="86" t="s">
        <v>131</v>
      </c>
      <c r="B1323" s="86" t="s">
        <v>176</v>
      </c>
    </row>
    <row r="1324" spans="1:3">
      <c r="A1324" s="92" t="s">
        <v>130</v>
      </c>
      <c r="B1324" s="92" t="s">
        <v>179</v>
      </c>
      <c r="C1324" t="str">
        <f>GetValCell("G142")</f>
        <v>0.00</v>
      </c>
    </row>
    <row r="1325" spans="1:3">
      <c r="A1325" s="92" t="s">
        <v>130</v>
      </c>
      <c r="B1325" s="92" t="s">
        <v>7</v>
      </c>
      <c r="C1325" t="str">
        <f>GetValCell("H142")</f>
        <v>0.00</v>
      </c>
    </row>
    <row r="1326" spans="1:3">
      <c r="A1326" s="90" t="s">
        <v>152</v>
      </c>
      <c r="B1326" s="90" t="s">
        <v>176</v>
      </c>
    </row>
    <row r="1327" spans="1:3">
      <c r="A1327" s="86" t="s">
        <v>131</v>
      </c>
      <c r="B1327" s="86" t="s">
        <v>180</v>
      </c>
    </row>
    <row r="1328" spans="1:3">
      <c r="A1328" s="92" t="s">
        <v>130</v>
      </c>
      <c r="B1328" s="92" t="s">
        <v>179</v>
      </c>
      <c r="C1328" t="str">
        <f>GetValCell("K142")</f>
        <v>0.00</v>
      </c>
    </row>
    <row r="1329" spans="1:3">
      <c r="A1329" s="92" t="s">
        <v>130</v>
      </c>
      <c r="B1329" s="92" t="s">
        <v>7</v>
      </c>
      <c r="C1329" t="str">
        <f>GetValCell("L142")</f>
        <v>0.00</v>
      </c>
    </row>
    <row r="1330" spans="1:3">
      <c r="A1330" s="90" t="s">
        <v>152</v>
      </c>
      <c r="B1330" s="90" t="s">
        <v>180</v>
      </c>
    </row>
    <row r="1331" spans="1:3">
      <c r="A1331" s="90" t="s">
        <v>152</v>
      </c>
      <c r="B1331" s="90" t="s">
        <v>240</v>
      </c>
    </row>
    <row r="1332" spans="1:3">
      <c r="A1332" s="86" t="s">
        <v>131</v>
      </c>
      <c r="B1332" s="86" t="s">
        <v>241</v>
      </c>
    </row>
    <row r="1333" spans="1:3">
      <c r="A1333" s="86" t="s">
        <v>131</v>
      </c>
      <c r="B1333" s="86" t="s">
        <v>176</v>
      </c>
    </row>
    <row r="1334" spans="1:3">
      <c r="A1334" s="92" t="s">
        <v>130</v>
      </c>
      <c r="B1334" s="92" t="s">
        <v>177</v>
      </c>
      <c r="C1334" t="str">
        <f>GetValCell("E143")</f>
        <v>0.00</v>
      </c>
    </row>
    <row r="1335" spans="1:3">
      <c r="A1335" s="92" t="s">
        <v>130</v>
      </c>
      <c r="B1335" s="92" t="s">
        <v>178</v>
      </c>
      <c r="C1335" t="str">
        <f>GetValCell("F143")</f>
        <v>0.00</v>
      </c>
    </row>
    <row r="1336" spans="1:3">
      <c r="A1336" s="92" t="s">
        <v>130</v>
      </c>
      <c r="B1336" s="92" t="s">
        <v>179</v>
      </c>
      <c r="C1336" t="str">
        <f>GetValCell("G143")</f>
        <v>0.00</v>
      </c>
    </row>
    <row r="1337" spans="1:3">
      <c r="A1337" s="92" t="s">
        <v>130</v>
      </c>
      <c r="B1337" s="92" t="s">
        <v>7</v>
      </c>
      <c r="C1337" t="str">
        <f>GetValCell("H143")</f>
        <v>0.00</v>
      </c>
    </row>
    <row r="1338" spans="1:3">
      <c r="A1338" s="90" t="s">
        <v>152</v>
      </c>
      <c r="B1338" s="90" t="s">
        <v>176</v>
      </c>
    </row>
    <row r="1339" spans="1:3">
      <c r="A1339" s="86" t="s">
        <v>131</v>
      </c>
      <c r="B1339" s="86" t="s">
        <v>180</v>
      </c>
    </row>
    <row r="1340" spans="1:3">
      <c r="A1340" s="92" t="s">
        <v>130</v>
      </c>
      <c r="B1340" s="92" t="s">
        <v>177</v>
      </c>
      <c r="C1340" t="str">
        <f>GetValCell("I143")</f>
        <v>0.00</v>
      </c>
    </row>
    <row r="1341" spans="1:3">
      <c r="A1341" s="92" t="s">
        <v>130</v>
      </c>
      <c r="B1341" s="92" t="s">
        <v>178</v>
      </c>
      <c r="C1341" t="str">
        <f>GetValCell("J143")</f>
        <v>0.00</v>
      </c>
    </row>
    <row r="1342" spans="1:3">
      <c r="A1342" s="92" t="s">
        <v>130</v>
      </c>
      <c r="B1342" s="92" t="s">
        <v>179</v>
      </c>
      <c r="C1342" t="str">
        <f>GetValCell("K143")</f>
        <v>0.00</v>
      </c>
    </row>
    <row r="1343" spans="1:3">
      <c r="A1343" s="92" t="s">
        <v>130</v>
      </c>
      <c r="B1343" s="92" t="s">
        <v>7</v>
      </c>
      <c r="C1343" t="str">
        <f>GetValCell("L143")</f>
        <v>0.00</v>
      </c>
    </row>
    <row r="1344" spans="1:3">
      <c r="A1344" s="90" t="s">
        <v>152</v>
      </c>
      <c r="B1344" s="90" t="s">
        <v>180</v>
      </c>
    </row>
    <row r="1345" spans="1:3">
      <c r="A1345" s="90" t="s">
        <v>152</v>
      </c>
      <c r="B1345" s="90" t="s">
        <v>241</v>
      </c>
    </row>
    <row r="1346" spans="1:3">
      <c r="A1346" s="86" t="s">
        <v>131</v>
      </c>
      <c r="B1346" s="86" t="s">
        <v>242</v>
      </c>
    </row>
    <row r="1347" spans="1:3">
      <c r="A1347" s="86" t="s">
        <v>131</v>
      </c>
      <c r="B1347" s="86" t="s">
        <v>176</v>
      </c>
    </row>
    <row r="1348" spans="1:3">
      <c r="A1348" s="92" t="s">
        <v>130</v>
      </c>
      <c r="B1348" s="92" t="s">
        <v>177</v>
      </c>
      <c r="C1348" t="str">
        <f>GetValCell("E144")</f>
        <v>0.00</v>
      </c>
    </row>
    <row r="1349" spans="1:3">
      <c r="A1349" s="92" t="s">
        <v>130</v>
      </c>
      <c r="B1349" s="92" t="s">
        <v>178</v>
      </c>
      <c r="C1349" t="str">
        <f>GetValCell("F144")</f>
        <v>0.00</v>
      </c>
    </row>
    <row r="1350" spans="1:3">
      <c r="A1350" s="92" t="s">
        <v>130</v>
      </c>
      <c r="B1350" s="92" t="s">
        <v>179</v>
      </c>
      <c r="C1350" t="str">
        <f>GetValCell("G144")</f>
        <v>0.00</v>
      </c>
    </row>
    <row r="1351" spans="1:3">
      <c r="A1351" s="92" t="s">
        <v>130</v>
      </c>
      <c r="B1351" s="92" t="s">
        <v>7</v>
      </c>
      <c r="C1351" t="str">
        <f>GetValCell("H144")</f>
        <v>0.00</v>
      </c>
    </row>
    <row r="1352" spans="1:3">
      <c r="A1352" s="90" t="s">
        <v>152</v>
      </c>
      <c r="B1352" s="90" t="s">
        <v>176</v>
      </c>
    </row>
    <row r="1353" spans="1:3">
      <c r="A1353" s="86" t="s">
        <v>131</v>
      </c>
      <c r="B1353" s="86" t="s">
        <v>180</v>
      </c>
    </row>
    <row r="1354" spans="1:3">
      <c r="A1354" s="92" t="s">
        <v>130</v>
      </c>
      <c r="B1354" s="92" t="s">
        <v>177</v>
      </c>
      <c r="C1354" t="str">
        <f>GetValCell("I144")</f>
        <v>0.00</v>
      </c>
    </row>
    <row r="1355" spans="1:3">
      <c r="A1355" s="92" t="s">
        <v>130</v>
      </c>
      <c r="B1355" s="92" t="s">
        <v>178</v>
      </c>
      <c r="C1355" t="str">
        <f>GetValCell("J144")</f>
        <v>0.00</v>
      </c>
    </row>
    <row r="1356" spans="1:3">
      <c r="A1356" s="92" t="s">
        <v>130</v>
      </c>
      <c r="B1356" s="92" t="s">
        <v>179</v>
      </c>
      <c r="C1356" t="str">
        <f>GetValCell("K144")</f>
        <v>0.00</v>
      </c>
    </row>
    <row r="1357" spans="1:3">
      <c r="A1357" s="92" t="s">
        <v>130</v>
      </c>
      <c r="B1357" s="92" t="s">
        <v>7</v>
      </c>
      <c r="C1357" t="str">
        <f>GetValCell("L144")</f>
        <v>0.00</v>
      </c>
    </row>
    <row r="1358" spans="1:3">
      <c r="A1358" s="90" t="s">
        <v>152</v>
      </c>
      <c r="B1358" s="90" t="s">
        <v>180</v>
      </c>
    </row>
    <row r="1359" spans="1:3">
      <c r="A1359" s="90" t="s">
        <v>152</v>
      </c>
      <c r="B1359" s="90" t="s">
        <v>242</v>
      </c>
    </row>
    <row r="1360" spans="1:3">
      <c r="A1360" s="86" t="s">
        <v>131</v>
      </c>
      <c r="B1360" s="86" t="s">
        <v>243</v>
      </c>
    </row>
    <row r="1361" spans="1:3">
      <c r="A1361" s="86" t="s">
        <v>131</v>
      </c>
      <c r="B1361" s="86" t="s">
        <v>176</v>
      </c>
    </row>
    <row r="1362" spans="1:3">
      <c r="A1362" s="92" t="s">
        <v>130</v>
      </c>
      <c r="B1362" s="92" t="s">
        <v>177</v>
      </c>
      <c r="C1362" t="str">
        <f>GetValCell("E145")</f>
        <v>0.00</v>
      </c>
    </row>
    <row r="1363" spans="1:3">
      <c r="A1363" s="92" t="s">
        <v>130</v>
      </c>
      <c r="B1363" s="92" t="s">
        <v>178</v>
      </c>
      <c r="C1363" t="str">
        <f>GetValCell("F145")</f>
        <v>0.00</v>
      </c>
    </row>
    <row r="1364" spans="1:3">
      <c r="A1364" s="92" t="s">
        <v>130</v>
      </c>
      <c r="B1364" s="92" t="s">
        <v>179</v>
      </c>
      <c r="C1364" t="str">
        <f>GetValCell("G145")</f>
        <v>0.00</v>
      </c>
    </row>
    <row r="1365" spans="1:3">
      <c r="A1365" s="92" t="s">
        <v>130</v>
      </c>
      <c r="B1365" s="92" t="s">
        <v>7</v>
      </c>
      <c r="C1365" t="str">
        <f>GetValCell("H145")</f>
        <v>0.00</v>
      </c>
    </row>
    <row r="1366" spans="1:3">
      <c r="A1366" s="90" t="s">
        <v>152</v>
      </c>
      <c r="B1366" s="90" t="s">
        <v>176</v>
      </c>
    </row>
    <row r="1367" spans="1:3">
      <c r="A1367" s="86" t="s">
        <v>131</v>
      </c>
      <c r="B1367" s="86" t="s">
        <v>180</v>
      </c>
    </row>
    <row r="1368" spans="1:3">
      <c r="A1368" s="92" t="s">
        <v>130</v>
      </c>
      <c r="B1368" s="92" t="s">
        <v>177</v>
      </c>
      <c r="C1368" t="str">
        <f>GetValCell("I145")</f>
        <v>0.00</v>
      </c>
    </row>
    <row r="1369" spans="1:3">
      <c r="A1369" s="92" t="s">
        <v>130</v>
      </c>
      <c r="B1369" s="92" t="s">
        <v>178</v>
      </c>
      <c r="C1369" t="str">
        <f>GetValCell("J145")</f>
        <v>0.00</v>
      </c>
    </row>
    <row r="1370" spans="1:3">
      <c r="A1370" s="92" t="s">
        <v>130</v>
      </c>
      <c r="B1370" s="92" t="s">
        <v>179</v>
      </c>
      <c r="C1370" t="str">
        <f>GetValCell("K145")</f>
        <v>0.00</v>
      </c>
    </row>
    <row r="1371" spans="1:3">
      <c r="A1371" s="92" t="s">
        <v>130</v>
      </c>
      <c r="B1371" s="92" t="s">
        <v>7</v>
      </c>
      <c r="C1371" t="str">
        <f>GetValCell("L145")</f>
        <v>0.00</v>
      </c>
    </row>
    <row r="1372" spans="1:3">
      <c r="A1372" s="90" t="s">
        <v>152</v>
      </c>
      <c r="B1372" s="90" t="s">
        <v>180</v>
      </c>
    </row>
    <row r="1373" spans="1:3">
      <c r="A1373" s="90" t="s">
        <v>152</v>
      </c>
      <c r="B1373" s="90" t="s">
        <v>243</v>
      </c>
    </row>
    <row r="1374" spans="1:3">
      <c r="A1374" s="86" t="s">
        <v>131</v>
      </c>
      <c r="B1374" s="86" t="s">
        <v>244</v>
      </c>
    </row>
    <row r="1375" spans="1:3">
      <c r="A1375" s="86" t="s">
        <v>131</v>
      </c>
      <c r="B1375" s="86" t="s">
        <v>176</v>
      </c>
    </row>
    <row r="1376" spans="1:3">
      <c r="A1376" s="92" t="s">
        <v>130</v>
      </c>
      <c r="B1376" s="92" t="s">
        <v>177</v>
      </c>
      <c r="C1376" t="str">
        <f>GetValCell("E146")</f>
        <v>0.00</v>
      </c>
    </row>
    <row r="1377" spans="1:3">
      <c r="A1377" s="92" t="s">
        <v>130</v>
      </c>
      <c r="B1377" s="92" t="s">
        <v>178</v>
      </c>
      <c r="C1377" t="str">
        <f>GetValCell("F146")</f>
        <v>0.00</v>
      </c>
    </row>
    <row r="1378" spans="1:3">
      <c r="A1378" s="92" t="s">
        <v>130</v>
      </c>
      <c r="B1378" s="92" t="s">
        <v>179</v>
      </c>
      <c r="C1378" t="str">
        <f>GetValCell("G146")</f>
        <v>0.00</v>
      </c>
    </row>
    <row r="1379" spans="1:3">
      <c r="A1379" s="92" t="s">
        <v>130</v>
      </c>
      <c r="B1379" s="92" t="s">
        <v>7</v>
      </c>
      <c r="C1379" t="str">
        <f>GetValCell("H146")</f>
        <v>0.00</v>
      </c>
    </row>
    <row r="1380" spans="1:3">
      <c r="A1380" s="90" t="s">
        <v>152</v>
      </c>
      <c r="B1380" s="90" t="s">
        <v>176</v>
      </c>
    </row>
    <row r="1381" spans="1:3">
      <c r="A1381" s="86" t="s">
        <v>131</v>
      </c>
      <c r="B1381" s="86" t="s">
        <v>180</v>
      </c>
    </row>
    <row r="1382" spans="1:3">
      <c r="A1382" s="92" t="s">
        <v>130</v>
      </c>
      <c r="B1382" s="92" t="s">
        <v>177</v>
      </c>
      <c r="C1382" t="str">
        <f>GetValCell("I146")</f>
        <v>0.00</v>
      </c>
    </row>
    <row r="1383" spans="1:3">
      <c r="A1383" s="92" t="s">
        <v>130</v>
      </c>
      <c r="B1383" s="92" t="s">
        <v>178</v>
      </c>
      <c r="C1383" t="str">
        <f>GetValCell("J146")</f>
        <v>0.00</v>
      </c>
    </row>
    <row r="1384" spans="1:3">
      <c r="A1384" s="92" t="s">
        <v>130</v>
      </c>
      <c r="B1384" s="92" t="s">
        <v>179</v>
      </c>
      <c r="C1384" t="str">
        <f>GetValCell("K146")</f>
        <v>0.00</v>
      </c>
    </row>
    <row r="1385" spans="1:3">
      <c r="A1385" s="92" t="s">
        <v>130</v>
      </c>
      <c r="B1385" s="92" t="s">
        <v>7</v>
      </c>
      <c r="C1385" t="str">
        <f>GetValCell("L146")</f>
        <v>0.00</v>
      </c>
    </row>
    <row r="1386" spans="1:3">
      <c r="A1386" s="90" t="s">
        <v>152</v>
      </c>
      <c r="B1386" s="90" t="s">
        <v>180</v>
      </c>
    </row>
    <row r="1387" spans="1:3">
      <c r="A1387" s="90" t="s">
        <v>152</v>
      </c>
      <c r="B1387" s="90" t="s">
        <v>244</v>
      </c>
    </row>
    <row r="1388" spans="1:3">
      <c r="A1388" s="90" t="s">
        <v>152</v>
      </c>
      <c r="B1388" s="90" t="s">
        <v>239</v>
      </c>
    </row>
    <row r="1389" spans="1:3">
      <c r="A1389" s="86" t="s">
        <v>131</v>
      </c>
      <c r="B1389" s="86" t="s">
        <v>7</v>
      </c>
    </row>
    <row r="1390" spans="1:3">
      <c r="A1390" s="86" t="s">
        <v>131</v>
      </c>
      <c r="B1390" s="86" t="s">
        <v>176</v>
      </c>
    </row>
    <row r="1391" spans="1:3">
      <c r="A1391" s="92" t="s">
        <v>130</v>
      </c>
      <c r="B1391" s="92" t="s">
        <v>177</v>
      </c>
      <c r="C1391" t="str">
        <f>GetValCell("E147")</f>
        <v>0.00</v>
      </c>
    </row>
    <row r="1392" spans="1:3">
      <c r="A1392" s="92" t="s">
        <v>130</v>
      </c>
      <c r="B1392" s="92" t="s">
        <v>178</v>
      </c>
      <c r="C1392" t="str">
        <f>GetValCell("F147")</f>
        <v>0.00</v>
      </c>
    </row>
    <row r="1393" spans="1:3">
      <c r="A1393" s="92" t="s">
        <v>130</v>
      </c>
      <c r="B1393" s="92" t="s">
        <v>179</v>
      </c>
      <c r="C1393" t="str">
        <f>GetValCell("G147")</f>
        <v>0.00</v>
      </c>
    </row>
    <row r="1394" spans="1:3">
      <c r="A1394" s="92" t="s">
        <v>130</v>
      </c>
      <c r="B1394" s="92" t="s">
        <v>7</v>
      </c>
      <c r="C1394" t="str">
        <f>GetValCell("H147")</f>
        <v>0.00</v>
      </c>
    </row>
    <row r="1395" spans="1:3">
      <c r="A1395" s="90" t="s">
        <v>152</v>
      </c>
      <c r="B1395" s="90" t="s">
        <v>176</v>
      </c>
    </row>
    <row r="1396" spans="1:3">
      <c r="A1396" s="86" t="s">
        <v>131</v>
      </c>
      <c r="B1396" s="86" t="s">
        <v>180</v>
      </c>
    </row>
    <row r="1397" spans="1:3">
      <c r="A1397" s="92" t="s">
        <v>130</v>
      </c>
      <c r="B1397" s="92" t="s">
        <v>177</v>
      </c>
      <c r="C1397" t="str">
        <f>GetValCell("I147")</f>
        <v>0.00</v>
      </c>
    </row>
    <row r="1398" spans="1:3">
      <c r="A1398" s="92" t="s">
        <v>130</v>
      </c>
      <c r="B1398" s="92" t="s">
        <v>178</v>
      </c>
      <c r="C1398" t="str">
        <f>GetValCell("J147")</f>
        <v>0.00</v>
      </c>
    </row>
    <row r="1399" spans="1:3">
      <c r="A1399" s="92" t="s">
        <v>130</v>
      </c>
      <c r="B1399" s="92" t="s">
        <v>179</v>
      </c>
      <c r="C1399" t="str">
        <f>GetValCell("K147")</f>
        <v>0.00</v>
      </c>
    </row>
    <row r="1400" spans="1:3">
      <c r="A1400" s="92" t="s">
        <v>130</v>
      </c>
      <c r="B1400" s="92" t="s">
        <v>7</v>
      </c>
      <c r="C1400" t="str">
        <f>GetValCell("L147")</f>
        <v>0.00</v>
      </c>
    </row>
    <row r="1401" spans="1:3">
      <c r="A1401" s="90" t="s">
        <v>152</v>
      </c>
      <c r="B1401" s="90" t="s">
        <v>180</v>
      </c>
    </row>
    <row r="1402" spans="1:3">
      <c r="A1402" s="90" t="s">
        <v>152</v>
      </c>
      <c r="B1402" s="90" t="s">
        <v>7</v>
      </c>
    </row>
    <row r="1403" spans="1:3">
      <c r="A1403" s="90" t="s">
        <v>152</v>
      </c>
      <c r="B1403" s="90" t="s">
        <v>227</v>
      </c>
    </row>
    <row r="1404" spans="1:3">
      <c r="A1404" s="86" t="s">
        <v>131</v>
      </c>
      <c r="B1404" s="86" t="s">
        <v>245</v>
      </c>
    </row>
    <row r="1405" spans="1:3">
      <c r="A1405" s="86" t="s">
        <v>131</v>
      </c>
      <c r="B1405" s="86" t="s">
        <v>246</v>
      </c>
    </row>
    <row r="1406" spans="1:3">
      <c r="A1406" s="86" t="s">
        <v>131</v>
      </c>
      <c r="B1406" s="86" t="s">
        <v>175</v>
      </c>
    </row>
    <row r="1407" spans="1:3">
      <c r="A1407" s="86" t="s">
        <v>131</v>
      </c>
      <c r="B1407" s="86" t="s">
        <v>176</v>
      </c>
    </row>
    <row r="1408" spans="1:3">
      <c r="A1408" s="92" t="s">
        <v>130</v>
      </c>
      <c r="B1408" s="92" t="s">
        <v>177</v>
      </c>
      <c r="C1408" t="str">
        <f>GetValCell("E149")</f>
        <v>0.00</v>
      </c>
    </row>
    <row r="1409" spans="1:3">
      <c r="A1409" s="92" t="s">
        <v>130</v>
      </c>
      <c r="B1409" s="92" t="s">
        <v>178</v>
      </c>
      <c r="C1409" t="str">
        <f>GetValCell("F149")</f>
        <v>0.00</v>
      </c>
    </row>
    <row r="1410" spans="1:3">
      <c r="A1410" s="92" t="s">
        <v>130</v>
      </c>
      <c r="B1410" s="92" t="s">
        <v>179</v>
      </c>
      <c r="C1410" t="str">
        <f>GetValCell("G149")</f>
        <v>57185.94</v>
      </c>
    </row>
    <row r="1411" spans="1:3">
      <c r="A1411" s="92" t="s">
        <v>130</v>
      </c>
      <c r="B1411" s="92" t="s">
        <v>7</v>
      </c>
      <c r="C1411" t="str">
        <f>GetValCell("H149")</f>
        <v>0.00</v>
      </c>
    </row>
    <row r="1412" spans="1:3">
      <c r="A1412" s="90" t="s">
        <v>152</v>
      </c>
      <c r="B1412" s="90" t="s">
        <v>176</v>
      </c>
    </row>
    <row r="1413" spans="1:3">
      <c r="A1413" s="86" t="s">
        <v>131</v>
      </c>
      <c r="B1413" s="86" t="s">
        <v>180</v>
      </c>
    </row>
    <row r="1414" spans="1:3">
      <c r="A1414" s="92" t="s">
        <v>130</v>
      </c>
      <c r="B1414" s="92" t="s">
        <v>177</v>
      </c>
      <c r="C1414" t="str">
        <f>GetValCell("I149")</f>
        <v>57185.94</v>
      </c>
    </row>
    <row r="1415" spans="1:3">
      <c r="A1415" s="92" t="s">
        <v>130</v>
      </c>
      <c r="B1415" s="92" t="s">
        <v>178</v>
      </c>
      <c r="C1415" t="str">
        <f>GetValCell("J149")</f>
        <v>0.00</v>
      </c>
    </row>
    <row r="1416" spans="1:3">
      <c r="A1416" s="92" t="s">
        <v>130</v>
      </c>
      <c r="B1416" s="92" t="s">
        <v>179</v>
      </c>
      <c r="C1416" t="str">
        <f>GetValCell("K149")</f>
        <v>98594.30</v>
      </c>
    </row>
    <row r="1417" spans="1:3">
      <c r="A1417" s="92" t="s">
        <v>130</v>
      </c>
      <c r="B1417" s="92" t="s">
        <v>7</v>
      </c>
      <c r="C1417" t="str">
        <f>GetValCell("L149")</f>
        <v>0.00</v>
      </c>
    </row>
    <row r="1418" spans="1:3">
      <c r="A1418" s="90" t="s">
        <v>152</v>
      </c>
      <c r="B1418" s="90" t="s">
        <v>180</v>
      </c>
    </row>
    <row r="1419" spans="1:3">
      <c r="A1419" s="90" t="s">
        <v>152</v>
      </c>
      <c r="B1419" s="90" t="s">
        <v>175</v>
      </c>
    </row>
    <row r="1420" spans="1:3">
      <c r="A1420" s="86" t="s">
        <v>131</v>
      </c>
      <c r="B1420" s="86" t="s">
        <v>247</v>
      </c>
    </row>
    <row r="1421" spans="1:3">
      <c r="A1421" s="86" t="s">
        <v>131</v>
      </c>
      <c r="B1421" s="86" t="s">
        <v>176</v>
      </c>
    </row>
    <row r="1422" spans="1:3">
      <c r="A1422" s="92" t="s">
        <v>130</v>
      </c>
      <c r="B1422" s="92" t="s">
        <v>177</v>
      </c>
      <c r="C1422" t="str">
        <f>GetValCell("E150")</f>
        <v>0.00</v>
      </c>
    </row>
    <row r="1423" spans="1:3">
      <c r="A1423" s="92" t="s">
        <v>130</v>
      </c>
      <c r="B1423" s="92" t="s">
        <v>178</v>
      </c>
      <c r="C1423" t="str">
        <f>GetValCell("F150")</f>
        <v>0.00</v>
      </c>
    </row>
    <row r="1424" spans="1:3">
      <c r="A1424" s="92" t="s">
        <v>130</v>
      </c>
      <c r="B1424" s="92" t="s">
        <v>179</v>
      </c>
      <c r="C1424" t="str">
        <f>GetValCell("G150")</f>
        <v>-3084976.12</v>
      </c>
    </row>
    <row r="1425" spans="1:3">
      <c r="A1425" s="92" t="s">
        <v>130</v>
      </c>
      <c r="B1425" s="92" t="s">
        <v>7</v>
      </c>
      <c r="C1425" t="str">
        <f>GetValCell("H150")</f>
        <v>0.00</v>
      </c>
    </row>
    <row r="1426" spans="1:3">
      <c r="A1426" s="90" t="s">
        <v>152</v>
      </c>
      <c r="B1426" s="90" t="s">
        <v>176</v>
      </c>
    </row>
    <row r="1427" spans="1:3">
      <c r="A1427" s="86" t="s">
        <v>131</v>
      </c>
      <c r="B1427" s="86" t="s">
        <v>180</v>
      </c>
    </row>
    <row r="1428" spans="1:3">
      <c r="A1428" s="92" t="s">
        <v>130</v>
      </c>
      <c r="B1428" s="92" t="s">
        <v>177</v>
      </c>
      <c r="C1428" t="str">
        <f>GetValCell("I150")</f>
        <v>-3084976.12</v>
      </c>
    </row>
    <row r="1429" spans="1:3">
      <c r="A1429" s="92" t="s">
        <v>130</v>
      </c>
      <c r="B1429" s="92" t="s">
        <v>178</v>
      </c>
      <c r="C1429" t="str">
        <f>GetValCell("J150")</f>
        <v>0.00</v>
      </c>
    </row>
    <row r="1430" spans="1:3">
      <c r="A1430" s="92" t="s">
        <v>130</v>
      </c>
      <c r="B1430" s="92" t="s">
        <v>179</v>
      </c>
      <c r="C1430" t="str">
        <f>GetValCell("K150")</f>
        <v>-3092422.84</v>
      </c>
    </row>
    <row r="1431" spans="1:3">
      <c r="A1431" s="92" t="s">
        <v>130</v>
      </c>
      <c r="B1431" s="92" t="s">
        <v>7</v>
      </c>
      <c r="C1431" t="str">
        <f>GetValCell("L150")</f>
        <v>0.00</v>
      </c>
    </row>
    <row r="1432" spans="1:3">
      <c r="A1432" s="90" t="s">
        <v>152</v>
      </c>
      <c r="B1432" s="90" t="s">
        <v>180</v>
      </c>
    </row>
    <row r="1433" spans="1:3">
      <c r="A1433" s="90" t="s">
        <v>152</v>
      </c>
      <c r="B1433" s="90" t="s">
        <v>247</v>
      </c>
    </row>
    <row r="1434" spans="1:3">
      <c r="A1434" s="86" t="s">
        <v>131</v>
      </c>
      <c r="B1434" s="86" t="s">
        <v>248</v>
      </c>
    </row>
    <row r="1435" spans="1:3">
      <c r="A1435" s="86" t="s">
        <v>131</v>
      </c>
      <c r="B1435" s="86" t="s">
        <v>176</v>
      </c>
    </row>
    <row r="1436" spans="1:3">
      <c r="A1436" s="92" t="s">
        <v>130</v>
      </c>
      <c r="B1436" s="92" t="s">
        <v>178</v>
      </c>
      <c r="C1436" t="str">
        <f>GetValCell("F151")</f>
        <v>0.00</v>
      </c>
    </row>
    <row r="1437" spans="1:3">
      <c r="A1437" s="92" t="s">
        <v>130</v>
      </c>
      <c r="B1437" s="92" t="s">
        <v>7</v>
      </c>
      <c r="C1437" t="str">
        <f>GetValCell("H151")</f>
        <v>0.00</v>
      </c>
    </row>
    <row r="1438" spans="1:3">
      <c r="A1438" s="90" t="s">
        <v>152</v>
      </c>
      <c r="B1438" s="90" t="s">
        <v>176</v>
      </c>
    </row>
    <row r="1439" spans="1:3">
      <c r="A1439" s="86" t="s">
        <v>131</v>
      </c>
      <c r="B1439" s="86" t="s">
        <v>180</v>
      </c>
    </row>
    <row r="1440" spans="1:3">
      <c r="A1440" s="92" t="s">
        <v>130</v>
      </c>
      <c r="B1440" s="92" t="s">
        <v>178</v>
      </c>
      <c r="C1440" t="str">
        <f>GetValCell("J151")</f>
        <v>0.00</v>
      </c>
    </row>
    <row r="1441" spans="1:3">
      <c r="A1441" s="92" t="s">
        <v>130</v>
      </c>
      <c r="B1441" s="92" t="s">
        <v>7</v>
      </c>
      <c r="C1441" t="str">
        <f>GetValCell("L151")</f>
        <v>0.00</v>
      </c>
    </row>
    <row r="1442" spans="1:3">
      <c r="A1442" s="90" t="s">
        <v>152</v>
      </c>
      <c r="B1442" s="90" t="s">
        <v>180</v>
      </c>
    </row>
    <row r="1443" spans="1:3">
      <c r="A1443" s="90" t="s">
        <v>152</v>
      </c>
      <c r="B1443" s="90" t="s">
        <v>248</v>
      </c>
    </row>
    <row r="1444" spans="1:3">
      <c r="A1444" s="86" t="s">
        <v>131</v>
      </c>
      <c r="B1444" s="86" t="s">
        <v>249</v>
      </c>
    </row>
    <row r="1445" spans="1:3">
      <c r="A1445" s="86" t="s">
        <v>131</v>
      </c>
      <c r="B1445" s="86" t="s">
        <v>176</v>
      </c>
    </row>
    <row r="1446" spans="1:3">
      <c r="A1446" s="92" t="s">
        <v>130</v>
      </c>
      <c r="B1446" s="92" t="s">
        <v>177</v>
      </c>
      <c r="C1446" t="str">
        <f>GetValCell("E152")</f>
        <v>0.00</v>
      </c>
    </row>
    <row r="1447" spans="1:3">
      <c r="A1447" s="92" t="s">
        <v>130</v>
      </c>
      <c r="B1447" s="92" t="s">
        <v>178</v>
      </c>
      <c r="C1447" t="str">
        <f>GetValCell("F152")</f>
        <v>0.00</v>
      </c>
    </row>
    <row r="1448" spans="1:3">
      <c r="A1448" s="92" t="s">
        <v>130</v>
      </c>
      <c r="B1448" s="92" t="s">
        <v>179</v>
      </c>
      <c r="C1448" t="str">
        <f>GetValCell("G152")</f>
        <v>0.00</v>
      </c>
    </row>
    <row r="1449" spans="1:3">
      <c r="A1449" s="92" t="s">
        <v>130</v>
      </c>
      <c r="B1449" s="92" t="s">
        <v>7</v>
      </c>
      <c r="C1449" t="str">
        <f>GetValCell("H152")</f>
        <v>0.00</v>
      </c>
    </row>
    <row r="1450" spans="1:3">
      <c r="A1450" s="90" t="s">
        <v>152</v>
      </c>
      <c r="B1450" s="90" t="s">
        <v>176</v>
      </c>
    </row>
    <row r="1451" spans="1:3">
      <c r="A1451" s="86" t="s">
        <v>131</v>
      </c>
      <c r="B1451" s="86" t="s">
        <v>180</v>
      </c>
    </row>
    <row r="1452" spans="1:3">
      <c r="A1452" s="92" t="s">
        <v>130</v>
      </c>
      <c r="B1452" s="92" t="s">
        <v>177</v>
      </c>
      <c r="C1452" t="str">
        <f>GetValCell("I152")</f>
        <v>0.00</v>
      </c>
    </row>
    <row r="1453" spans="1:3">
      <c r="A1453" s="92" t="s">
        <v>130</v>
      </c>
      <c r="B1453" s="92" t="s">
        <v>178</v>
      </c>
      <c r="C1453" t="str">
        <f>GetValCell("J152")</f>
        <v>0.00</v>
      </c>
    </row>
    <row r="1454" spans="1:3">
      <c r="A1454" s="92" t="s">
        <v>130</v>
      </c>
      <c r="B1454" s="92" t="s">
        <v>179</v>
      </c>
      <c r="C1454" t="str">
        <f>GetValCell("K152")</f>
        <v>0.00</v>
      </c>
    </row>
    <row r="1455" spans="1:3">
      <c r="A1455" s="92" t="s">
        <v>130</v>
      </c>
      <c r="B1455" s="92" t="s">
        <v>7</v>
      </c>
      <c r="C1455" t="str">
        <f>GetValCell("L152")</f>
        <v>0.00</v>
      </c>
    </row>
    <row r="1456" spans="1:3">
      <c r="A1456" s="90" t="s">
        <v>152</v>
      </c>
      <c r="B1456" s="90" t="s">
        <v>180</v>
      </c>
    </row>
    <row r="1457" spans="1:3">
      <c r="A1457" s="90" t="s">
        <v>152</v>
      </c>
      <c r="B1457" s="90" t="s">
        <v>249</v>
      </c>
    </row>
    <row r="1458" spans="1:3">
      <c r="A1458" s="86" t="s">
        <v>131</v>
      </c>
      <c r="B1458" s="86" t="s">
        <v>250</v>
      </c>
    </row>
    <row r="1459" spans="1:3">
      <c r="A1459" s="86" t="s">
        <v>131</v>
      </c>
      <c r="B1459" s="86" t="s">
        <v>176</v>
      </c>
    </row>
    <row r="1460" spans="1:3">
      <c r="A1460" s="92" t="s">
        <v>130</v>
      </c>
      <c r="B1460" s="92" t="s">
        <v>177</v>
      </c>
      <c r="C1460" t="str">
        <f>GetValCell("E153")</f>
        <v>0.00</v>
      </c>
    </row>
    <row r="1461" spans="1:3">
      <c r="A1461" s="92" t="s">
        <v>130</v>
      </c>
      <c r="B1461" s="92" t="s">
        <v>178</v>
      </c>
      <c r="C1461" t="str">
        <f>GetValCell("F153")</f>
        <v>0.00</v>
      </c>
    </row>
    <row r="1462" spans="1:3">
      <c r="A1462" s="92" t="s">
        <v>130</v>
      </c>
      <c r="B1462" s="92" t="s">
        <v>179</v>
      </c>
      <c r="C1462" t="str">
        <f>GetValCell("G153")</f>
        <v>0.00</v>
      </c>
    </row>
    <row r="1463" spans="1:3">
      <c r="A1463" s="92" t="s">
        <v>130</v>
      </c>
      <c r="B1463" s="92" t="s">
        <v>7</v>
      </c>
      <c r="C1463" t="str">
        <f>GetValCell("H153")</f>
        <v>0.00</v>
      </c>
    </row>
    <row r="1464" spans="1:3">
      <c r="A1464" s="90" t="s">
        <v>152</v>
      </c>
      <c r="B1464" s="90" t="s">
        <v>176</v>
      </c>
    </row>
    <row r="1465" spans="1:3">
      <c r="A1465" s="86" t="s">
        <v>131</v>
      </c>
      <c r="B1465" s="86" t="s">
        <v>180</v>
      </c>
    </row>
    <row r="1466" spans="1:3">
      <c r="A1466" s="92" t="s">
        <v>130</v>
      </c>
      <c r="B1466" s="92" t="s">
        <v>177</v>
      </c>
      <c r="C1466" t="str">
        <f>GetValCell("I153")</f>
        <v>0.00</v>
      </c>
    </row>
    <row r="1467" spans="1:3">
      <c r="A1467" s="92" t="s">
        <v>130</v>
      </c>
      <c r="B1467" s="92" t="s">
        <v>178</v>
      </c>
      <c r="C1467" t="str">
        <f>GetValCell("J153")</f>
        <v>0.00</v>
      </c>
    </row>
    <row r="1468" spans="1:3">
      <c r="A1468" s="92" t="s">
        <v>130</v>
      </c>
      <c r="B1468" s="92" t="s">
        <v>179</v>
      </c>
      <c r="C1468" t="str">
        <f>GetValCell("K153")</f>
        <v>0.00</v>
      </c>
    </row>
    <row r="1469" spans="1:3">
      <c r="A1469" s="92" t="s">
        <v>130</v>
      </c>
      <c r="B1469" s="92" t="s">
        <v>7</v>
      </c>
      <c r="C1469" t="str">
        <f>GetValCell("L153")</f>
        <v>0.00</v>
      </c>
    </row>
    <row r="1470" spans="1:3">
      <c r="A1470" s="90" t="s">
        <v>152</v>
      </c>
      <c r="B1470" s="90" t="s">
        <v>180</v>
      </c>
    </row>
    <row r="1471" spans="1:3">
      <c r="A1471" s="90" t="s">
        <v>152</v>
      </c>
      <c r="B1471" s="90" t="s">
        <v>250</v>
      </c>
    </row>
    <row r="1472" spans="1:3">
      <c r="A1472" s="90" t="s">
        <v>152</v>
      </c>
      <c r="B1472" s="90" t="s">
        <v>246</v>
      </c>
    </row>
    <row r="1473" spans="1:3">
      <c r="A1473" s="90" t="s">
        <v>152</v>
      </c>
      <c r="B1473" s="90" t="s">
        <v>245</v>
      </c>
    </row>
    <row r="1474" spans="1:3">
      <c r="A1474" s="86" t="s">
        <v>131</v>
      </c>
      <c r="B1474" s="86" t="s">
        <v>169</v>
      </c>
    </row>
    <row r="1475" spans="1:3">
      <c r="A1475" s="86" t="s">
        <v>131</v>
      </c>
      <c r="B1475" s="86" t="s">
        <v>176</v>
      </c>
    </row>
    <row r="1476" spans="1:3">
      <c r="A1476" s="92" t="s">
        <v>130</v>
      </c>
      <c r="B1476" s="92" t="s">
        <v>177</v>
      </c>
      <c r="C1476" t="str">
        <f>GetValCell("E154")</f>
        <v>0.00</v>
      </c>
    </row>
    <row r="1477" spans="1:3">
      <c r="A1477" s="92" t="s">
        <v>130</v>
      </c>
      <c r="B1477" s="92" t="s">
        <v>178</v>
      </c>
      <c r="C1477" t="str">
        <f>GetValCell("F154")</f>
        <v>0.00</v>
      </c>
    </row>
    <row r="1478" spans="1:3">
      <c r="A1478" s="92" t="s">
        <v>130</v>
      </c>
      <c r="B1478" s="92" t="s">
        <v>179</v>
      </c>
      <c r="C1478" t="str">
        <f>GetValCell("G154")</f>
        <v>0.00</v>
      </c>
    </row>
    <row r="1479" spans="1:3">
      <c r="A1479" s="92" t="s">
        <v>130</v>
      </c>
      <c r="B1479" s="92" t="s">
        <v>7</v>
      </c>
      <c r="C1479" t="str">
        <f>GetValCell("H154")</f>
        <v>0.00</v>
      </c>
    </row>
    <row r="1480" spans="1:3">
      <c r="A1480" s="90" t="s">
        <v>152</v>
      </c>
      <c r="B1480" s="90" t="s">
        <v>176</v>
      </c>
    </row>
    <row r="1481" spans="1:3">
      <c r="A1481" s="86" t="s">
        <v>131</v>
      </c>
      <c r="B1481" s="86" t="s">
        <v>180</v>
      </c>
    </row>
    <row r="1482" spans="1:3">
      <c r="A1482" s="92" t="s">
        <v>130</v>
      </c>
      <c r="B1482" s="92" t="s">
        <v>177</v>
      </c>
      <c r="C1482" t="str">
        <f>GetValCell("I154")</f>
        <v>0.00</v>
      </c>
    </row>
    <row r="1483" spans="1:3">
      <c r="A1483" s="92" t="s">
        <v>130</v>
      </c>
      <c r="B1483" s="92" t="s">
        <v>178</v>
      </c>
      <c r="C1483" t="str">
        <f>GetValCell("J154")</f>
        <v>0.00</v>
      </c>
    </row>
    <row r="1484" spans="1:3">
      <c r="A1484" s="92" t="s">
        <v>130</v>
      </c>
      <c r="B1484" s="92" t="s">
        <v>179</v>
      </c>
      <c r="C1484" t="str">
        <f>GetValCell("K154")</f>
        <v>0.00</v>
      </c>
    </row>
    <row r="1485" spans="1:3">
      <c r="A1485" s="92" t="s">
        <v>130</v>
      </c>
      <c r="B1485" s="92" t="s">
        <v>7</v>
      </c>
      <c r="C1485" t="str">
        <f>GetValCell("L154")</f>
        <v>0.00</v>
      </c>
    </row>
    <row r="1486" spans="1:3">
      <c r="A1486" s="90" t="s">
        <v>152</v>
      </c>
      <c r="B1486" s="90" t="s">
        <v>180</v>
      </c>
    </row>
    <row r="1487" spans="1:3">
      <c r="A1487" s="90" t="s">
        <v>152</v>
      </c>
      <c r="B1487" s="90" t="s">
        <v>169</v>
      </c>
    </row>
    <row r="1488" spans="1:3">
      <c r="A1488" s="90" t="s">
        <v>152</v>
      </c>
      <c r="B1488" s="90" t="s">
        <v>226</v>
      </c>
    </row>
    <row r="1489" spans="1:4">
      <c r="A1489" s="86" t="s">
        <v>131</v>
      </c>
      <c r="B1489" s="86" t="s">
        <v>251</v>
      </c>
    </row>
    <row r="1490" spans="1:4">
      <c r="A1490" s="86" t="s">
        <v>131</v>
      </c>
      <c r="B1490" s="86" t="s">
        <v>252</v>
      </c>
    </row>
    <row r="1491" spans="1:4">
      <c r="A1491" s="92" t="s">
        <v>254</v>
      </c>
      <c r="B1491" s="92" t="s">
        <v>253</v>
      </c>
      <c r="C1491">
        <v>2</v>
      </c>
      <c r="D1491" s="18" t="s">
        <v>255</v>
      </c>
    </row>
    <row r="1492" spans="1:4">
      <c r="A1492" s="86" t="s">
        <v>131</v>
      </c>
      <c r="B1492" s="86" t="s">
        <v>175</v>
      </c>
      <c r="D1492" s="18"/>
    </row>
    <row r="1493" spans="1:4">
      <c r="A1493" s="86" t="s">
        <v>131</v>
      </c>
      <c r="B1493" s="86" t="s">
        <v>176</v>
      </c>
      <c r="D1493" s="18"/>
    </row>
    <row r="1494" spans="1:4">
      <c r="A1494" s="92" t="s">
        <v>254</v>
      </c>
      <c r="B1494" s="92" t="s">
        <v>177</v>
      </c>
      <c r="C1494">
        <v>10</v>
      </c>
      <c r="D1494" s="18" t="s">
        <v>255</v>
      </c>
    </row>
    <row r="1495" spans="1:4">
      <c r="A1495" s="92" t="s">
        <v>254</v>
      </c>
      <c r="B1495" s="92" t="s">
        <v>178</v>
      </c>
      <c r="C1495">
        <v>12</v>
      </c>
      <c r="D1495" s="18" t="s">
        <v>255</v>
      </c>
    </row>
    <row r="1496" spans="1:4">
      <c r="A1496" s="92" t="s">
        <v>254</v>
      </c>
      <c r="B1496" s="92" t="s">
        <v>7</v>
      </c>
      <c r="C1496">
        <v>15</v>
      </c>
      <c r="D1496" s="18" t="s">
        <v>255</v>
      </c>
    </row>
    <row r="1497" spans="1:4">
      <c r="A1497" s="90" t="s">
        <v>152</v>
      </c>
      <c r="B1497" s="90" t="s">
        <v>176</v>
      </c>
      <c r="D1497" s="18"/>
    </row>
    <row r="1498" spans="1:4">
      <c r="A1498" s="86" t="s">
        <v>131</v>
      </c>
      <c r="B1498" s="86" t="s">
        <v>180</v>
      </c>
      <c r="D1498" s="18"/>
    </row>
    <row r="1499" spans="1:4">
      <c r="A1499" s="92" t="s">
        <v>254</v>
      </c>
      <c r="B1499" s="92" t="s">
        <v>177</v>
      </c>
      <c r="C1499">
        <v>18</v>
      </c>
      <c r="D1499" s="18" t="s">
        <v>255</v>
      </c>
    </row>
    <row r="1500" spans="1:4">
      <c r="A1500" s="92" t="s">
        <v>254</v>
      </c>
      <c r="B1500" s="92" t="s">
        <v>178</v>
      </c>
      <c r="C1500">
        <v>21</v>
      </c>
      <c r="D1500" s="18" t="s">
        <v>255</v>
      </c>
    </row>
    <row r="1501" spans="1:4">
      <c r="A1501" s="92" t="s">
        <v>254</v>
      </c>
      <c r="B1501" s="92" t="s">
        <v>7</v>
      </c>
      <c r="C1501">
        <v>22</v>
      </c>
      <c r="D1501" s="18" t="s">
        <v>255</v>
      </c>
    </row>
    <row r="1502" spans="1:4">
      <c r="A1502" s="90" t="s">
        <v>152</v>
      </c>
      <c r="B1502" s="90" t="s">
        <v>180</v>
      </c>
      <c r="D1502" s="18"/>
    </row>
    <row r="1503" spans="1:4">
      <c r="A1503" s="90" t="s">
        <v>152</v>
      </c>
      <c r="B1503" s="90" t="s">
        <v>175</v>
      </c>
      <c r="D1503" s="18"/>
    </row>
    <row r="1504" spans="1:4">
      <c r="A1504" s="86" t="s">
        <v>131</v>
      </c>
      <c r="B1504" s="86" t="s">
        <v>256</v>
      </c>
      <c r="D1504" s="18"/>
    </row>
    <row r="1505" spans="1:4">
      <c r="A1505" s="86" t="s">
        <v>131</v>
      </c>
      <c r="B1505" s="86" t="s">
        <v>176</v>
      </c>
      <c r="D1505" s="18"/>
    </row>
    <row r="1506" spans="1:4">
      <c r="A1506" s="92" t="s">
        <v>254</v>
      </c>
      <c r="B1506" s="92" t="s">
        <v>177</v>
      </c>
      <c r="C1506">
        <v>10</v>
      </c>
      <c r="D1506" s="18" t="s">
        <v>261</v>
      </c>
    </row>
    <row r="1507" spans="1:4">
      <c r="A1507" s="92" t="s">
        <v>254</v>
      </c>
      <c r="B1507" s="92" t="s">
        <v>178</v>
      </c>
      <c r="C1507">
        <v>12</v>
      </c>
      <c r="D1507" s="18" t="s">
        <v>261</v>
      </c>
    </row>
    <row r="1508" spans="1:4">
      <c r="A1508" s="92" t="s">
        <v>254</v>
      </c>
      <c r="B1508" s="92" t="s">
        <v>7</v>
      </c>
      <c r="C1508">
        <v>15</v>
      </c>
      <c r="D1508" s="18" t="s">
        <v>261</v>
      </c>
    </row>
    <row r="1509" spans="1:4">
      <c r="A1509" s="90" t="s">
        <v>152</v>
      </c>
      <c r="B1509" s="90" t="s">
        <v>176</v>
      </c>
      <c r="D1509" s="18"/>
    </row>
    <row r="1510" spans="1:4">
      <c r="A1510" s="86" t="s">
        <v>131</v>
      </c>
      <c r="B1510" s="86" t="s">
        <v>180</v>
      </c>
      <c r="D1510" s="18"/>
    </row>
    <row r="1511" spans="1:4">
      <c r="A1511" s="92" t="s">
        <v>254</v>
      </c>
      <c r="B1511" s="92" t="s">
        <v>177</v>
      </c>
      <c r="C1511">
        <v>18</v>
      </c>
      <c r="D1511" s="18" t="s">
        <v>261</v>
      </c>
    </row>
    <row r="1512" spans="1:4">
      <c r="A1512" s="92" t="s">
        <v>254</v>
      </c>
      <c r="B1512" s="92" t="s">
        <v>178</v>
      </c>
      <c r="C1512">
        <v>21</v>
      </c>
      <c r="D1512" s="18" t="s">
        <v>261</v>
      </c>
    </row>
    <row r="1513" spans="1:4">
      <c r="A1513" s="92" t="s">
        <v>254</v>
      </c>
      <c r="B1513" s="92" t="s">
        <v>7</v>
      </c>
      <c r="C1513">
        <v>22</v>
      </c>
      <c r="D1513" s="18" t="s">
        <v>261</v>
      </c>
    </row>
    <row r="1514" spans="1:4">
      <c r="A1514" s="90" t="s">
        <v>152</v>
      </c>
      <c r="B1514" s="90" t="s">
        <v>180</v>
      </c>
      <c r="D1514" s="18"/>
    </row>
    <row r="1515" spans="1:4">
      <c r="A1515" s="90" t="s">
        <v>152</v>
      </c>
      <c r="B1515" s="90" t="s">
        <v>256</v>
      </c>
      <c r="D1515" s="18"/>
    </row>
    <row r="1516" spans="1:4">
      <c r="A1516" s="86" t="s">
        <v>131</v>
      </c>
      <c r="B1516" s="86" t="s">
        <v>257</v>
      </c>
      <c r="D1516" s="18"/>
    </row>
    <row r="1517" spans="1:4">
      <c r="A1517" s="86" t="s">
        <v>131</v>
      </c>
      <c r="B1517" s="86" t="s">
        <v>176</v>
      </c>
      <c r="D1517" s="18"/>
    </row>
    <row r="1518" spans="1:4">
      <c r="A1518" s="92" t="s">
        <v>254</v>
      </c>
      <c r="B1518" s="92" t="s">
        <v>177</v>
      </c>
      <c r="C1518">
        <v>10</v>
      </c>
      <c r="D1518" s="18" t="s">
        <v>262</v>
      </c>
    </row>
    <row r="1519" spans="1:4">
      <c r="A1519" s="92" t="s">
        <v>254</v>
      </c>
      <c r="B1519" s="92" t="s">
        <v>178</v>
      </c>
      <c r="C1519">
        <v>12</v>
      </c>
      <c r="D1519" s="18" t="s">
        <v>262</v>
      </c>
    </row>
    <row r="1520" spans="1:4">
      <c r="A1520" s="92" t="s">
        <v>254</v>
      </c>
      <c r="B1520" s="92" t="s">
        <v>7</v>
      </c>
      <c r="C1520">
        <v>15</v>
      </c>
      <c r="D1520" s="18" t="s">
        <v>262</v>
      </c>
    </row>
    <row r="1521" spans="1:4">
      <c r="A1521" s="90" t="s">
        <v>152</v>
      </c>
      <c r="B1521" s="90" t="s">
        <v>176</v>
      </c>
      <c r="D1521" s="18"/>
    </row>
    <row r="1522" spans="1:4">
      <c r="A1522" s="86" t="s">
        <v>131</v>
      </c>
      <c r="B1522" s="86" t="s">
        <v>180</v>
      </c>
      <c r="D1522" s="18"/>
    </row>
    <row r="1523" spans="1:4">
      <c r="A1523" s="92" t="s">
        <v>254</v>
      </c>
      <c r="B1523" s="92" t="s">
        <v>177</v>
      </c>
      <c r="C1523">
        <v>18</v>
      </c>
      <c r="D1523" s="18" t="s">
        <v>262</v>
      </c>
    </row>
    <row r="1524" spans="1:4">
      <c r="A1524" s="92" t="s">
        <v>254</v>
      </c>
      <c r="B1524" s="92" t="s">
        <v>178</v>
      </c>
      <c r="C1524">
        <v>21</v>
      </c>
      <c r="D1524" s="18" t="s">
        <v>262</v>
      </c>
    </row>
    <row r="1525" spans="1:4">
      <c r="A1525" s="92" t="s">
        <v>254</v>
      </c>
      <c r="B1525" s="92" t="s">
        <v>7</v>
      </c>
      <c r="C1525">
        <v>22</v>
      </c>
      <c r="D1525" s="18" t="s">
        <v>262</v>
      </c>
    </row>
    <row r="1526" spans="1:4">
      <c r="A1526" s="90" t="s">
        <v>152</v>
      </c>
      <c r="B1526" s="90" t="s">
        <v>180</v>
      </c>
      <c r="D1526" s="18"/>
    </row>
    <row r="1527" spans="1:4">
      <c r="A1527" s="90" t="s">
        <v>152</v>
      </c>
      <c r="B1527" s="90" t="s">
        <v>257</v>
      </c>
      <c r="D1527" s="18"/>
    </row>
    <row r="1528" spans="1:4">
      <c r="A1528" s="86" t="s">
        <v>131</v>
      </c>
      <c r="B1528" s="86" t="s">
        <v>258</v>
      </c>
      <c r="D1528" s="18"/>
    </row>
    <row r="1529" spans="1:4">
      <c r="A1529" s="86" t="s">
        <v>131</v>
      </c>
      <c r="B1529" s="86" t="s">
        <v>176</v>
      </c>
      <c r="D1529" s="18"/>
    </row>
    <row r="1530" spans="1:4">
      <c r="A1530" s="92" t="s">
        <v>254</v>
      </c>
      <c r="B1530" s="92" t="s">
        <v>177</v>
      </c>
      <c r="C1530">
        <v>10</v>
      </c>
      <c r="D1530" s="18" t="s">
        <v>263</v>
      </c>
    </row>
    <row r="1531" spans="1:4">
      <c r="A1531" s="92" t="s">
        <v>254</v>
      </c>
      <c r="B1531" s="92" t="s">
        <v>178</v>
      </c>
      <c r="C1531">
        <v>12</v>
      </c>
      <c r="D1531" s="18" t="s">
        <v>263</v>
      </c>
    </row>
    <row r="1532" spans="1:4">
      <c r="A1532" s="92" t="s">
        <v>254</v>
      </c>
      <c r="B1532" s="92" t="s">
        <v>7</v>
      </c>
      <c r="C1532">
        <v>15</v>
      </c>
      <c r="D1532" s="18" t="s">
        <v>263</v>
      </c>
    </row>
    <row r="1533" spans="1:4">
      <c r="A1533" s="90" t="s">
        <v>152</v>
      </c>
      <c r="B1533" s="90" t="s">
        <v>176</v>
      </c>
      <c r="D1533" s="18"/>
    </row>
    <row r="1534" spans="1:4">
      <c r="A1534" s="86" t="s">
        <v>131</v>
      </c>
      <c r="B1534" s="86" t="s">
        <v>180</v>
      </c>
      <c r="D1534" s="18"/>
    </row>
    <row r="1535" spans="1:4">
      <c r="A1535" s="92" t="s">
        <v>254</v>
      </c>
      <c r="B1535" s="92" t="s">
        <v>177</v>
      </c>
      <c r="C1535">
        <v>18</v>
      </c>
      <c r="D1535" s="18" t="s">
        <v>263</v>
      </c>
    </row>
    <row r="1536" spans="1:4">
      <c r="A1536" s="92" t="s">
        <v>254</v>
      </c>
      <c r="B1536" s="92" t="s">
        <v>178</v>
      </c>
      <c r="C1536">
        <v>21</v>
      </c>
      <c r="D1536" s="18" t="s">
        <v>263</v>
      </c>
    </row>
    <row r="1537" spans="1:4">
      <c r="A1537" s="92" t="s">
        <v>254</v>
      </c>
      <c r="B1537" s="92" t="s">
        <v>7</v>
      </c>
      <c r="C1537">
        <v>22</v>
      </c>
      <c r="D1537" s="18" t="s">
        <v>263</v>
      </c>
    </row>
    <row r="1538" spans="1:4">
      <c r="A1538" s="90" t="s">
        <v>152</v>
      </c>
      <c r="B1538" s="90" t="s">
        <v>180</v>
      </c>
      <c r="D1538" s="18"/>
    </row>
    <row r="1539" spans="1:4">
      <c r="A1539" s="90" t="s">
        <v>152</v>
      </c>
      <c r="B1539" s="90" t="s">
        <v>258</v>
      </c>
      <c r="D1539" s="18"/>
    </row>
    <row r="1540" spans="1:4">
      <c r="A1540" s="90" t="s">
        <v>152</v>
      </c>
      <c r="B1540" s="90" t="s">
        <v>252</v>
      </c>
      <c r="D1540" s="18"/>
    </row>
    <row r="1541" spans="1:4">
      <c r="A1541" s="86" t="s">
        <v>131</v>
      </c>
      <c r="B1541" s="86" t="s">
        <v>259</v>
      </c>
      <c r="D1541" s="18"/>
    </row>
    <row r="1542" spans="1:4">
      <c r="A1542" s="92" t="s">
        <v>254</v>
      </c>
      <c r="B1542" s="92" t="s">
        <v>253</v>
      </c>
      <c r="C1542">
        <v>2</v>
      </c>
      <c r="D1542" s="18" t="s">
        <v>260</v>
      </c>
    </row>
    <row r="1543" spans="1:4">
      <c r="A1543" s="86" t="s">
        <v>131</v>
      </c>
      <c r="B1543" s="86" t="s">
        <v>175</v>
      </c>
      <c r="D1543" s="18"/>
    </row>
    <row r="1544" spans="1:4">
      <c r="A1544" s="86" t="s">
        <v>131</v>
      </c>
      <c r="B1544" s="86" t="s">
        <v>176</v>
      </c>
      <c r="D1544" s="18"/>
    </row>
    <row r="1545" spans="1:4">
      <c r="A1545" s="92" t="s">
        <v>254</v>
      </c>
      <c r="B1545" s="92" t="s">
        <v>177</v>
      </c>
      <c r="C1545">
        <v>10</v>
      </c>
      <c r="D1545" s="18" t="s">
        <v>260</v>
      </c>
    </row>
    <row r="1546" spans="1:4">
      <c r="A1546" s="92" t="s">
        <v>254</v>
      </c>
      <c r="B1546" s="92" t="s">
        <v>178</v>
      </c>
      <c r="C1546">
        <v>12</v>
      </c>
      <c r="D1546" s="18" t="s">
        <v>260</v>
      </c>
    </row>
    <row r="1547" spans="1:4">
      <c r="A1547" s="92" t="s">
        <v>254</v>
      </c>
      <c r="B1547" s="92" t="s">
        <v>7</v>
      </c>
      <c r="C1547">
        <v>15</v>
      </c>
      <c r="D1547" s="18" t="s">
        <v>260</v>
      </c>
    </row>
    <row r="1548" spans="1:4">
      <c r="A1548" s="90" t="s">
        <v>152</v>
      </c>
      <c r="B1548" s="90" t="s">
        <v>176</v>
      </c>
      <c r="D1548" s="18"/>
    </row>
    <row r="1549" spans="1:4">
      <c r="A1549" s="86" t="s">
        <v>131</v>
      </c>
      <c r="B1549" s="86" t="s">
        <v>180</v>
      </c>
      <c r="D1549" s="18"/>
    </row>
    <row r="1550" spans="1:4">
      <c r="A1550" s="92" t="s">
        <v>254</v>
      </c>
      <c r="B1550" s="92" t="s">
        <v>177</v>
      </c>
      <c r="C1550">
        <v>18</v>
      </c>
      <c r="D1550" s="18" t="s">
        <v>260</v>
      </c>
    </row>
    <row r="1551" spans="1:4">
      <c r="A1551" s="92" t="s">
        <v>254</v>
      </c>
      <c r="B1551" s="92" t="s">
        <v>178</v>
      </c>
      <c r="C1551">
        <v>21</v>
      </c>
      <c r="D1551" s="18" t="s">
        <v>260</v>
      </c>
    </row>
    <row r="1552" spans="1:4">
      <c r="A1552" s="92" t="s">
        <v>254</v>
      </c>
      <c r="B1552" s="92" t="s">
        <v>7</v>
      </c>
      <c r="C1552">
        <v>22</v>
      </c>
      <c r="D1552" s="18" t="s">
        <v>260</v>
      </c>
    </row>
    <row r="1553" spans="1:4">
      <c r="A1553" s="90" t="s">
        <v>152</v>
      </c>
      <c r="B1553" s="90" t="s">
        <v>180</v>
      </c>
      <c r="D1553" s="18"/>
    </row>
    <row r="1554" spans="1:4">
      <c r="A1554" s="90" t="s">
        <v>152</v>
      </c>
      <c r="B1554" s="90" t="s">
        <v>175</v>
      </c>
      <c r="D1554" s="18"/>
    </row>
    <row r="1555" spans="1:4">
      <c r="A1555" s="90" t="s">
        <v>152</v>
      </c>
      <c r="B1555" s="90" t="s">
        <v>259</v>
      </c>
      <c r="D1555" s="18"/>
    </row>
    <row r="1556" spans="1:4">
      <c r="A1556" s="86" t="s">
        <v>131</v>
      </c>
      <c r="B1556" s="86" t="s">
        <v>264</v>
      </c>
      <c r="D1556" s="18"/>
    </row>
    <row r="1557" spans="1:4">
      <c r="A1557" s="92" t="s">
        <v>254</v>
      </c>
      <c r="B1557" s="92" t="s">
        <v>253</v>
      </c>
      <c r="C1557">
        <v>2</v>
      </c>
      <c r="D1557" s="18" t="s">
        <v>265</v>
      </c>
    </row>
    <row r="1558" spans="1:4">
      <c r="A1558" s="86" t="s">
        <v>131</v>
      </c>
      <c r="B1558" s="86" t="s">
        <v>175</v>
      </c>
      <c r="D1558" s="18"/>
    </row>
    <row r="1559" spans="1:4">
      <c r="A1559" s="86" t="s">
        <v>131</v>
      </c>
      <c r="B1559" s="86" t="s">
        <v>176</v>
      </c>
      <c r="D1559" s="18"/>
    </row>
    <row r="1560" spans="1:4">
      <c r="A1560" s="92" t="s">
        <v>254</v>
      </c>
      <c r="B1560" s="92" t="s">
        <v>177</v>
      </c>
      <c r="C1560">
        <v>10</v>
      </c>
      <c r="D1560" s="18" t="s">
        <v>265</v>
      </c>
    </row>
    <row r="1561" spans="1:4">
      <c r="A1561" s="92" t="s">
        <v>254</v>
      </c>
      <c r="B1561" s="92" t="s">
        <v>178</v>
      </c>
      <c r="C1561">
        <v>12</v>
      </c>
      <c r="D1561" s="18" t="s">
        <v>265</v>
      </c>
    </row>
    <row r="1562" spans="1:4">
      <c r="A1562" s="92" t="s">
        <v>254</v>
      </c>
      <c r="B1562" s="92" t="s">
        <v>7</v>
      </c>
      <c r="C1562">
        <v>15</v>
      </c>
      <c r="D1562" s="18" t="s">
        <v>265</v>
      </c>
    </row>
    <row r="1563" spans="1:4">
      <c r="A1563" s="90" t="s">
        <v>152</v>
      </c>
      <c r="B1563" s="90" t="s">
        <v>176</v>
      </c>
      <c r="D1563" s="18"/>
    </row>
    <row r="1564" spans="1:4">
      <c r="A1564" s="86" t="s">
        <v>131</v>
      </c>
      <c r="B1564" s="86" t="s">
        <v>180</v>
      </c>
      <c r="D1564" s="18"/>
    </row>
    <row r="1565" spans="1:4">
      <c r="A1565" s="92" t="s">
        <v>254</v>
      </c>
      <c r="B1565" s="92" t="s">
        <v>177</v>
      </c>
      <c r="C1565">
        <v>18</v>
      </c>
      <c r="D1565" s="18" t="s">
        <v>265</v>
      </c>
    </row>
    <row r="1566" spans="1:4">
      <c r="A1566" s="92" t="s">
        <v>254</v>
      </c>
      <c r="B1566" s="92" t="s">
        <v>178</v>
      </c>
      <c r="C1566">
        <v>21</v>
      </c>
      <c r="D1566" s="18" t="s">
        <v>265</v>
      </c>
    </row>
    <row r="1567" spans="1:4">
      <c r="A1567" s="92" t="s">
        <v>254</v>
      </c>
      <c r="B1567" s="92" t="s">
        <v>7</v>
      </c>
      <c r="C1567">
        <v>22</v>
      </c>
      <c r="D1567" s="18" t="s">
        <v>265</v>
      </c>
    </row>
    <row r="1568" spans="1:4">
      <c r="A1568" s="90" t="s">
        <v>152</v>
      </c>
      <c r="B1568" s="90" t="s">
        <v>180</v>
      </c>
      <c r="D1568" s="18"/>
    </row>
    <row r="1569" spans="1:4">
      <c r="A1569" s="90" t="s">
        <v>152</v>
      </c>
      <c r="B1569" s="90" t="s">
        <v>175</v>
      </c>
      <c r="D1569" s="18"/>
    </row>
    <row r="1570" spans="1:4">
      <c r="A1570" s="90" t="s">
        <v>152</v>
      </c>
      <c r="B1570" s="90" t="s">
        <v>264</v>
      </c>
      <c r="D1570" s="18"/>
    </row>
    <row r="1571" spans="1:4">
      <c r="A1571" s="86" t="s">
        <v>131</v>
      </c>
      <c r="B1571" s="86" t="s">
        <v>266</v>
      </c>
      <c r="D1571" s="18"/>
    </row>
    <row r="1572" spans="1:4">
      <c r="A1572" s="92" t="s">
        <v>254</v>
      </c>
      <c r="B1572" s="92" t="s">
        <v>253</v>
      </c>
      <c r="C1572">
        <v>2</v>
      </c>
      <c r="D1572" s="18" t="s">
        <v>267</v>
      </c>
    </row>
    <row r="1573" spans="1:4">
      <c r="A1573" s="86" t="s">
        <v>131</v>
      </c>
      <c r="B1573" s="86" t="s">
        <v>175</v>
      </c>
      <c r="D1573" s="18"/>
    </row>
    <row r="1574" spans="1:4">
      <c r="A1574" s="86" t="s">
        <v>131</v>
      </c>
      <c r="B1574" s="86" t="s">
        <v>176</v>
      </c>
      <c r="D1574" s="18"/>
    </row>
    <row r="1575" spans="1:4">
      <c r="A1575" s="92" t="s">
        <v>254</v>
      </c>
      <c r="B1575" s="92" t="s">
        <v>177</v>
      </c>
      <c r="C1575">
        <v>10</v>
      </c>
      <c r="D1575" s="18" t="s">
        <v>267</v>
      </c>
    </row>
    <row r="1576" spans="1:4">
      <c r="A1576" s="92" t="s">
        <v>254</v>
      </c>
      <c r="B1576" s="92" t="s">
        <v>178</v>
      </c>
      <c r="C1576">
        <v>12</v>
      </c>
      <c r="D1576" s="18" t="s">
        <v>267</v>
      </c>
    </row>
    <row r="1577" spans="1:4">
      <c r="A1577" s="92" t="s">
        <v>254</v>
      </c>
      <c r="B1577" s="92" t="s">
        <v>7</v>
      </c>
      <c r="C1577">
        <v>15</v>
      </c>
      <c r="D1577" s="18" t="s">
        <v>267</v>
      </c>
    </row>
    <row r="1578" spans="1:4">
      <c r="A1578" s="90" t="s">
        <v>152</v>
      </c>
      <c r="B1578" s="90" t="s">
        <v>176</v>
      </c>
      <c r="D1578" s="18"/>
    </row>
    <row r="1579" spans="1:4">
      <c r="A1579" s="86" t="s">
        <v>131</v>
      </c>
      <c r="B1579" s="86" t="s">
        <v>180</v>
      </c>
      <c r="D1579" s="18"/>
    </row>
    <row r="1580" spans="1:4">
      <c r="A1580" s="92" t="s">
        <v>254</v>
      </c>
      <c r="B1580" s="92" t="s">
        <v>177</v>
      </c>
      <c r="C1580">
        <v>18</v>
      </c>
      <c r="D1580" s="18" t="s">
        <v>267</v>
      </c>
    </row>
    <row r="1581" spans="1:4">
      <c r="A1581" s="92" t="s">
        <v>254</v>
      </c>
      <c r="B1581" s="92" t="s">
        <v>178</v>
      </c>
      <c r="C1581">
        <v>21</v>
      </c>
      <c r="D1581" s="18" t="s">
        <v>267</v>
      </c>
    </row>
    <row r="1582" spans="1:4">
      <c r="A1582" s="92" t="s">
        <v>254</v>
      </c>
      <c r="B1582" s="92" t="s">
        <v>7</v>
      </c>
      <c r="C1582">
        <v>22</v>
      </c>
      <c r="D1582" s="18" t="s">
        <v>267</v>
      </c>
    </row>
    <row r="1583" spans="1:4">
      <c r="A1583" s="90" t="s">
        <v>152</v>
      </c>
      <c r="B1583" s="90" t="s">
        <v>180</v>
      </c>
      <c r="D1583" s="18"/>
    </row>
    <row r="1584" spans="1:4">
      <c r="A1584" s="90" t="s">
        <v>152</v>
      </c>
      <c r="B1584" s="90" t="s">
        <v>175</v>
      </c>
      <c r="D1584" s="18"/>
    </row>
    <row r="1585" spans="1:4">
      <c r="A1585" s="86" t="s">
        <v>131</v>
      </c>
      <c r="B1585" s="86" t="s">
        <v>268</v>
      </c>
      <c r="D1585" s="18"/>
    </row>
    <row r="1586" spans="1:4">
      <c r="A1586" s="86" t="s">
        <v>131</v>
      </c>
      <c r="B1586" s="86" t="s">
        <v>176</v>
      </c>
      <c r="D1586" s="18"/>
    </row>
    <row r="1587" spans="1:4">
      <c r="A1587" s="92" t="s">
        <v>254</v>
      </c>
      <c r="B1587" s="92" t="s">
        <v>177</v>
      </c>
      <c r="C1587">
        <v>10</v>
      </c>
      <c r="D1587" s="18" t="s">
        <v>269</v>
      </c>
    </row>
    <row r="1588" spans="1:4">
      <c r="A1588" s="92" t="s">
        <v>254</v>
      </c>
      <c r="B1588" s="92" t="s">
        <v>178</v>
      </c>
      <c r="C1588">
        <v>12</v>
      </c>
      <c r="D1588" s="18" t="s">
        <v>269</v>
      </c>
    </row>
    <row r="1589" spans="1:4">
      <c r="A1589" s="92" t="s">
        <v>254</v>
      </c>
      <c r="B1589" s="92" t="s">
        <v>7</v>
      </c>
      <c r="C1589">
        <v>15</v>
      </c>
      <c r="D1589" s="18" t="s">
        <v>269</v>
      </c>
    </row>
    <row r="1590" spans="1:4">
      <c r="A1590" s="90" t="s">
        <v>152</v>
      </c>
      <c r="B1590" s="90" t="s">
        <v>176</v>
      </c>
      <c r="D1590" s="18"/>
    </row>
    <row r="1591" spans="1:4">
      <c r="A1591" s="86" t="s">
        <v>131</v>
      </c>
      <c r="B1591" s="86" t="s">
        <v>180</v>
      </c>
      <c r="D1591" s="18"/>
    </row>
    <row r="1592" spans="1:4">
      <c r="A1592" s="92" t="s">
        <v>254</v>
      </c>
      <c r="B1592" s="92" t="s">
        <v>177</v>
      </c>
      <c r="C1592">
        <v>18</v>
      </c>
      <c r="D1592" s="18" t="s">
        <v>269</v>
      </c>
    </row>
    <row r="1593" spans="1:4">
      <c r="A1593" s="92" t="s">
        <v>254</v>
      </c>
      <c r="B1593" s="92" t="s">
        <v>178</v>
      </c>
      <c r="C1593">
        <v>21</v>
      </c>
      <c r="D1593" s="18" t="s">
        <v>269</v>
      </c>
    </row>
    <row r="1594" spans="1:4">
      <c r="A1594" s="92" t="s">
        <v>254</v>
      </c>
      <c r="B1594" s="92" t="s">
        <v>7</v>
      </c>
      <c r="C1594">
        <v>22</v>
      </c>
      <c r="D1594" s="18" t="s">
        <v>269</v>
      </c>
    </row>
    <row r="1595" spans="1:4">
      <c r="A1595" s="90" t="s">
        <v>152</v>
      </c>
      <c r="B1595" s="90" t="s">
        <v>180</v>
      </c>
      <c r="D1595" s="18"/>
    </row>
    <row r="1596" spans="1:4">
      <c r="A1596" s="90" t="s">
        <v>152</v>
      </c>
      <c r="B1596" s="90" t="s">
        <v>268</v>
      </c>
      <c r="D1596" s="18"/>
    </row>
    <row r="1597" spans="1:4">
      <c r="A1597" s="86" t="s">
        <v>131</v>
      </c>
      <c r="B1597" s="86" t="s">
        <v>270</v>
      </c>
      <c r="D1597" s="18"/>
    </row>
    <row r="1598" spans="1:4">
      <c r="A1598" s="86" t="s">
        <v>131</v>
      </c>
      <c r="B1598" s="86" t="s">
        <v>176</v>
      </c>
      <c r="D1598" s="18"/>
    </row>
    <row r="1599" spans="1:4">
      <c r="A1599" s="92" t="s">
        <v>254</v>
      </c>
      <c r="B1599" s="92" t="s">
        <v>177</v>
      </c>
      <c r="C1599">
        <v>10</v>
      </c>
      <c r="D1599" s="18" t="s">
        <v>271</v>
      </c>
    </row>
    <row r="1600" spans="1:4">
      <c r="A1600" s="92" t="s">
        <v>254</v>
      </c>
      <c r="B1600" s="92" t="s">
        <v>178</v>
      </c>
      <c r="C1600">
        <v>12</v>
      </c>
      <c r="D1600" s="18" t="s">
        <v>271</v>
      </c>
    </row>
    <row r="1601" spans="1:4">
      <c r="A1601" s="92" t="s">
        <v>254</v>
      </c>
      <c r="B1601" s="92" t="s">
        <v>7</v>
      </c>
      <c r="C1601">
        <v>15</v>
      </c>
      <c r="D1601" s="18" t="s">
        <v>271</v>
      </c>
    </row>
    <row r="1602" spans="1:4">
      <c r="A1602" s="90" t="s">
        <v>152</v>
      </c>
      <c r="B1602" s="90" t="s">
        <v>176</v>
      </c>
      <c r="D1602" s="18"/>
    </row>
    <row r="1603" spans="1:4">
      <c r="A1603" s="86" t="s">
        <v>131</v>
      </c>
      <c r="B1603" s="86" t="s">
        <v>180</v>
      </c>
      <c r="D1603" s="18"/>
    </row>
    <row r="1604" spans="1:4">
      <c r="A1604" s="92" t="s">
        <v>254</v>
      </c>
      <c r="B1604" s="92" t="s">
        <v>177</v>
      </c>
      <c r="C1604">
        <v>18</v>
      </c>
      <c r="D1604" s="18" t="s">
        <v>271</v>
      </c>
    </row>
    <row r="1605" spans="1:4">
      <c r="A1605" s="92" t="s">
        <v>254</v>
      </c>
      <c r="B1605" s="92" t="s">
        <v>178</v>
      </c>
      <c r="C1605">
        <v>21</v>
      </c>
      <c r="D1605" s="18" t="s">
        <v>271</v>
      </c>
    </row>
    <row r="1606" spans="1:4">
      <c r="A1606" s="92" t="s">
        <v>254</v>
      </c>
      <c r="B1606" s="92" t="s">
        <v>7</v>
      </c>
      <c r="C1606">
        <v>22</v>
      </c>
      <c r="D1606" s="18" t="s">
        <v>271</v>
      </c>
    </row>
    <row r="1607" spans="1:4">
      <c r="A1607" s="90" t="s">
        <v>152</v>
      </c>
      <c r="B1607" s="90" t="s">
        <v>180</v>
      </c>
      <c r="D1607" s="18"/>
    </row>
    <row r="1608" spans="1:4">
      <c r="A1608" s="90" t="s">
        <v>152</v>
      </c>
      <c r="B1608" s="90" t="s">
        <v>270</v>
      </c>
      <c r="D1608" s="18"/>
    </row>
    <row r="1609" spans="1:4">
      <c r="A1609" s="86" t="s">
        <v>131</v>
      </c>
      <c r="B1609" s="86" t="s">
        <v>192</v>
      </c>
      <c r="D1609" s="18"/>
    </row>
    <row r="1610" spans="1:4">
      <c r="A1610" s="86" t="s">
        <v>131</v>
      </c>
      <c r="B1610" s="86" t="s">
        <v>176</v>
      </c>
      <c r="D1610" s="18"/>
    </row>
    <row r="1611" spans="1:4">
      <c r="A1611" s="92" t="s">
        <v>254</v>
      </c>
      <c r="B1611" s="92" t="s">
        <v>177</v>
      </c>
      <c r="C1611">
        <v>10</v>
      </c>
      <c r="D1611" s="18" t="s">
        <v>272</v>
      </c>
    </row>
    <row r="1612" spans="1:4">
      <c r="A1612" s="92" t="s">
        <v>254</v>
      </c>
      <c r="B1612" s="92" t="s">
        <v>178</v>
      </c>
      <c r="C1612">
        <v>12</v>
      </c>
      <c r="D1612" s="18" t="s">
        <v>272</v>
      </c>
    </row>
    <row r="1613" spans="1:4">
      <c r="A1613" s="92" t="s">
        <v>254</v>
      </c>
      <c r="B1613" s="92" t="s">
        <v>7</v>
      </c>
      <c r="C1613">
        <v>15</v>
      </c>
      <c r="D1613" s="18" t="s">
        <v>272</v>
      </c>
    </row>
    <row r="1614" spans="1:4">
      <c r="A1614" s="90" t="s">
        <v>152</v>
      </c>
      <c r="B1614" s="90" t="s">
        <v>176</v>
      </c>
      <c r="D1614" s="18"/>
    </row>
    <row r="1615" spans="1:4">
      <c r="A1615" s="86" t="s">
        <v>131</v>
      </c>
      <c r="B1615" s="86" t="s">
        <v>180</v>
      </c>
      <c r="D1615" s="18"/>
    </row>
    <row r="1616" spans="1:4">
      <c r="A1616" s="92" t="s">
        <v>254</v>
      </c>
      <c r="B1616" s="92" t="s">
        <v>177</v>
      </c>
      <c r="C1616">
        <v>18</v>
      </c>
      <c r="D1616" s="18" t="s">
        <v>272</v>
      </c>
    </row>
    <row r="1617" spans="1:4">
      <c r="A1617" s="92" t="s">
        <v>254</v>
      </c>
      <c r="B1617" s="92" t="s">
        <v>178</v>
      </c>
      <c r="C1617">
        <v>21</v>
      </c>
      <c r="D1617" s="18" t="s">
        <v>272</v>
      </c>
    </row>
    <row r="1618" spans="1:4">
      <c r="A1618" s="92" t="s">
        <v>254</v>
      </c>
      <c r="B1618" s="92" t="s">
        <v>7</v>
      </c>
      <c r="C1618">
        <v>22</v>
      </c>
      <c r="D1618" s="18" t="s">
        <v>272</v>
      </c>
    </row>
    <row r="1619" spans="1:4">
      <c r="A1619" s="90" t="s">
        <v>152</v>
      </c>
      <c r="B1619" s="90" t="s">
        <v>180</v>
      </c>
      <c r="D1619" s="18"/>
    </row>
    <row r="1620" spans="1:4">
      <c r="A1620" s="90" t="s">
        <v>152</v>
      </c>
      <c r="B1620" s="90" t="s">
        <v>192</v>
      </c>
      <c r="D1620" s="18"/>
    </row>
    <row r="1621" spans="1:4">
      <c r="A1621" s="86" t="s">
        <v>131</v>
      </c>
      <c r="B1621" s="86" t="s">
        <v>273</v>
      </c>
      <c r="D1621" s="18"/>
    </row>
    <row r="1622" spans="1:4">
      <c r="A1622" s="86" t="s">
        <v>131</v>
      </c>
      <c r="B1622" s="86" t="s">
        <v>176</v>
      </c>
      <c r="D1622" s="18"/>
    </row>
    <row r="1623" spans="1:4">
      <c r="A1623" s="92" t="s">
        <v>254</v>
      </c>
      <c r="B1623" s="92" t="s">
        <v>177</v>
      </c>
      <c r="C1623">
        <v>10</v>
      </c>
      <c r="D1623" s="18" t="s">
        <v>274</v>
      </c>
    </row>
    <row r="1624" spans="1:4">
      <c r="A1624" s="92" t="s">
        <v>254</v>
      </c>
      <c r="B1624" s="92" t="s">
        <v>178</v>
      </c>
      <c r="C1624">
        <v>12</v>
      </c>
      <c r="D1624" s="18" t="s">
        <v>274</v>
      </c>
    </row>
    <row r="1625" spans="1:4">
      <c r="A1625" s="92" t="s">
        <v>254</v>
      </c>
      <c r="B1625" s="92" t="s">
        <v>7</v>
      </c>
      <c r="C1625">
        <v>15</v>
      </c>
      <c r="D1625" s="18" t="s">
        <v>274</v>
      </c>
    </row>
    <row r="1626" spans="1:4">
      <c r="A1626" s="90" t="s">
        <v>152</v>
      </c>
      <c r="B1626" s="90" t="s">
        <v>176</v>
      </c>
      <c r="D1626" s="18"/>
    </row>
    <row r="1627" spans="1:4">
      <c r="A1627" s="86" t="s">
        <v>131</v>
      </c>
      <c r="B1627" s="86" t="s">
        <v>180</v>
      </c>
      <c r="D1627" s="18"/>
    </row>
    <row r="1628" spans="1:4">
      <c r="A1628" s="92" t="s">
        <v>254</v>
      </c>
      <c r="B1628" s="92" t="s">
        <v>177</v>
      </c>
      <c r="C1628">
        <v>18</v>
      </c>
      <c r="D1628" s="18" t="s">
        <v>274</v>
      </c>
    </row>
    <row r="1629" spans="1:4">
      <c r="A1629" s="92" t="s">
        <v>254</v>
      </c>
      <c r="B1629" s="92" t="s">
        <v>178</v>
      </c>
      <c r="C1629">
        <v>21</v>
      </c>
      <c r="D1629" s="18" t="s">
        <v>274</v>
      </c>
    </row>
    <row r="1630" spans="1:4">
      <c r="A1630" s="92" t="s">
        <v>254</v>
      </c>
      <c r="B1630" s="92" t="s">
        <v>7</v>
      </c>
      <c r="C1630">
        <v>22</v>
      </c>
      <c r="D1630" s="18" t="s">
        <v>274</v>
      </c>
    </row>
    <row r="1631" spans="1:4">
      <c r="A1631" s="90" t="s">
        <v>152</v>
      </c>
      <c r="B1631" s="90" t="s">
        <v>180</v>
      </c>
      <c r="D1631" s="18"/>
    </row>
    <row r="1632" spans="1:4">
      <c r="A1632" s="90" t="s">
        <v>152</v>
      </c>
      <c r="B1632" s="90" t="s">
        <v>273</v>
      </c>
      <c r="D1632" s="18"/>
    </row>
    <row r="1633" spans="1:4">
      <c r="A1633" s="90" t="s">
        <v>152</v>
      </c>
      <c r="B1633" s="90" t="s">
        <v>266</v>
      </c>
      <c r="D1633" s="18"/>
    </row>
    <row r="1634" spans="1:4">
      <c r="A1634" s="86" t="s">
        <v>131</v>
      </c>
      <c r="B1634" s="86" t="s">
        <v>275</v>
      </c>
      <c r="D1634" s="18"/>
    </row>
    <row r="1635" spans="1:4">
      <c r="A1635" s="92" t="s">
        <v>254</v>
      </c>
      <c r="B1635" s="92" t="s">
        <v>253</v>
      </c>
      <c r="C1635">
        <v>2</v>
      </c>
      <c r="D1635" s="18" t="s">
        <v>276</v>
      </c>
    </row>
    <row r="1636" spans="1:4">
      <c r="A1636" s="86" t="s">
        <v>131</v>
      </c>
      <c r="B1636" s="86" t="s">
        <v>176</v>
      </c>
      <c r="D1636" s="18"/>
    </row>
    <row r="1637" spans="1:4">
      <c r="A1637" s="92" t="s">
        <v>254</v>
      </c>
      <c r="B1637" s="92" t="s">
        <v>177</v>
      </c>
      <c r="C1637">
        <v>10</v>
      </c>
      <c r="D1637" s="18" t="s">
        <v>276</v>
      </c>
    </row>
    <row r="1638" spans="1:4">
      <c r="A1638" s="92" t="s">
        <v>254</v>
      </c>
      <c r="B1638" s="92" t="s">
        <v>178</v>
      </c>
      <c r="C1638">
        <v>12</v>
      </c>
      <c r="D1638" s="18" t="s">
        <v>276</v>
      </c>
    </row>
    <row r="1639" spans="1:4">
      <c r="A1639" s="92" t="s">
        <v>254</v>
      </c>
      <c r="B1639" s="92" t="s">
        <v>7</v>
      </c>
      <c r="C1639">
        <v>15</v>
      </c>
      <c r="D1639" s="18" t="s">
        <v>276</v>
      </c>
    </row>
    <row r="1640" spans="1:4">
      <c r="A1640" s="90" t="s">
        <v>152</v>
      </c>
      <c r="B1640" s="90" t="s">
        <v>176</v>
      </c>
      <c r="D1640" s="18"/>
    </row>
    <row r="1641" spans="1:4">
      <c r="A1641" s="86" t="s">
        <v>131</v>
      </c>
      <c r="B1641" s="86" t="s">
        <v>180</v>
      </c>
      <c r="D1641" s="18"/>
    </row>
    <row r="1642" spans="1:4">
      <c r="A1642" s="92" t="s">
        <v>254</v>
      </c>
      <c r="B1642" s="92" t="s">
        <v>177</v>
      </c>
      <c r="C1642">
        <v>18</v>
      </c>
      <c r="D1642" s="18" t="s">
        <v>276</v>
      </c>
    </row>
    <row r="1643" spans="1:4">
      <c r="A1643" s="92" t="s">
        <v>254</v>
      </c>
      <c r="B1643" s="92" t="s">
        <v>178</v>
      </c>
      <c r="C1643">
        <v>21</v>
      </c>
      <c r="D1643" s="18" t="s">
        <v>276</v>
      </c>
    </row>
    <row r="1644" spans="1:4">
      <c r="A1644" s="92" t="s">
        <v>254</v>
      </c>
      <c r="B1644" s="92" t="s">
        <v>7</v>
      </c>
      <c r="C1644">
        <v>22</v>
      </c>
      <c r="D1644" s="18" t="s">
        <v>276</v>
      </c>
    </row>
    <row r="1645" spans="1:4">
      <c r="A1645" s="90" t="s">
        <v>152</v>
      </c>
      <c r="B1645" s="90" t="s">
        <v>180</v>
      </c>
      <c r="D1645" s="18"/>
    </row>
    <row r="1646" spans="1:4">
      <c r="A1646" s="90" t="s">
        <v>152</v>
      </c>
      <c r="B1646" s="90" t="s">
        <v>275</v>
      </c>
      <c r="D1646" s="18"/>
    </row>
    <row r="1647" spans="1:4">
      <c r="A1647" s="86" t="s">
        <v>131</v>
      </c>
      <c r="B1647" s="86" t="s">
        <v>277</v>
      </c>
      <c r="D1647" s="18"/>
    </row>
    <row r="1648" spans="1:4">
      <c r="A1648" s="92" t="s">
        <v>254</v>
      </c>
      <c r="B1648" s="92" t="s">
        <v>253</v>
      </c>
      <c r="C1648">
        <v>2</v>
      </c>
      <c r="D1648" s="18" t="s">
        <v>278</v>
      </c>
    </row>
    <row r="1649" spans="1:4">
      <c r="A1649" s="86" t="s">
        <v>131</v>
      </c>
      <c r="B1649" s="86" t="s">
        <v>176</v>
      </c>
      <c r="D1649" s="18"/>
    </row>
    <row r="1650" spans="1:4">
      <c r="A1650" s="92" t="s">
        <v>254</v>
      </c>
      <c r="B1650" s="92" t="s">
        <v>177</v>
      </c>
      <c r="C1650">
        <v>10</v>
      </c>
      <c r="D1650" s="18" t="s">
        <v>278</v>
      </c>
    </row>
    <row r="1651" spans="1:4">
      <c r="A1651" s="92" t="s">
        <v>254</v>
      </c>
      <c r="B1651" s="92" t="s">
        <v>178</v>
      </c>
      <c r="C1651">
        <v>12</v>
      </c>
      <c r="D1651" s="18" t="s">
        <v>278</v>
      </c>
    </row>
    <row r="1652" spans="1:4">
      <c r="A1652" s="92" t="s">
        <v>254</v>
      </c>
      <c r="B1652" s="92" t="s">
        <v>7</v>
      </c>
      <c r="C1652">
        <v>15</v>
      </c>
      <c r="D1652" s="18" t="s">
        <v>278</v>
      </c>
    </row>
    <row r="1653" spans="1:4">
      <c r="A1653" s="90" t="s">
        <v>152</v>
      </c>
      <c r="B1653" s="90" t="s">
        <v>176</v>
      </c>
      <c r="D1653" s="18"/>
    </row>
    <row r="1654" spans="1:4">
      <c r="A1654" s="86" t="s">
        <v>131</v>
      </c>
      <c r="B1654" s="86" t="s">
        <v>180</v>
      </c>
      <c r="D1654" s="18"/>
    </row>
    <row r="1655" spans="1:4">
      <c r="A1655" s="92" t="s">
        <v>254</v>
      </c>
      <c r="B1655" s="92" t="s">
        <v>177</v>
      </c>
      <c r="C1655">
        <v>18</v>
      </c>
      <c r="D1655" s="18" t="s">
        <v>278</v>
      </c>
    </row>
    <row r="1656" spans="1:4">
      <c r="A1656" s="92" t="s">
        <v>254</v>
      </c>
      <c r="B1656" s="92" t="s">
        <v>178</v>
      </c>
      <c r="C1656">
        <v>21</v>
      </c>
      <c r="D1656" s="18" t="s">
        <v>278</v>
      </c>
    </row>
    <row r="1657" spans="1:4">
      <c r="A1657" s="92" t="s">
        <v>254</v>
      </c>
      <c r="B1657" s="92" t="s">
        <v>7</v>
      </c>
      <c r="C1657">
        <v>22</v>
      </c>
      <c r="D1657" s="18" t="s">
        <v>278</v>
      </c>
    </row>
    <row r="1658" spans="1:4">
      <c r="A1658" s="90" t="s">
        <v>152</v>
      </c>
      <c r="B1658" s="90" t="s">
        <v>180</v>
      </c>
      <c r="D1658" s="18"/>
    </row>
    <row r="1659" spans="1:4">
      <c r="A1659" s="90" t="s">
        <v>152</v>
      </c>
      <c r="B1659" s="90" t="s">
        <v>277</v>
      </c>
      <c r="D1659" s="18"/>
    </row>
    <row r="1660" spans="1:4">
      <c r="A1660" s="86" t="s">
        <v>131</v>
      </c>
      <c r="B1660" s="86" t="s">
        <v>279</v>
      </c>
      <c r="D1660" s="18"/>
    </row>
    <row r="1661" spans="1:4">
      <c r="A1661" s="92" t="s">
        <v>254</v>
      </c>
      <c r="B1661" s="92" t="s">
        <v>253</v>
      </c>
      <c r="C1661">
        <v>2</v>
      </c>
      <c r="D1661" s="18" t="s">
        <v>280</v>
      </c>
    </row>
    <row r="1662" spans="1:4">
      <c r="A1662" s="86" t="s">
        <v>131</v>
      </c>
      <c r="B1662" s="86" t="s">
        <v>176</v>
      </c>
      <c r="D1662" s="18"/>
    </row>
    <row r="1663" spans="1:4">
      <c r="A1663" s="92" t="s">
        <v>254</v>
      </c>
      <c r="B1663" s="92" t="s">
        <v>177</v>
      </c>
      <c r="C1663">
        <v>10</v>
      </c>
      <c r="D1663" s="18" t="s">
        <v>280</v>
      </c>
    </row>
    <row r="1664" spans="1:4">
      <c r="A1664" s="92" t="s">
        <v>254</v>
      </c>
      <c r="B1664" s="92" t="s">
        <v>178</v>
      </c>
      <c r="C1664">
        <v>12</v>
      </c>
      <c r="D1664" s="18" t="s">
        <v>280</v>
      </c>
    </row>
    <row r="1665" spans="1:4">
      <c r="A1665" s="92" t="s">
        <v>254</v>
      </c>
      <c r="B1665" s="92" t="s">
        <v>7</v>
      </c>
      <c r="C1665">
        <v>15</v>
      </c>
      <c r="D1665" s="18" t="s">
        <v>280</v>
      </c>
    </row>
    <row r="1666" spans="1:4">
      <c r="A1666" s="90" t="s">
        <v>152</v>
      </c>
      <c r="B1666" s="90" t="s">
        <v>176</v>
      </c>
      <c r="D1666" s="18"/>
    </row>
    <row r="1667" spans="1:4">
      <c r="A1667" s="86" t="s">
        <v>131</v>
      </c>
      <c r="B1667" s="86" t="s">
        <v>180</v>
      </c>
      <c r="D1667" s="18"/>
    </row>
    <row r="1668" spans="1:4">
      <c r="A1668" s="92" t="s">
        <v>254</v>
      </c>
      <c r="B1668" s="92" t="s">
        <v>177</v>
      </c>
      <c r="C1668">
        <v>18</v>
      </c>
      <c r="D1668" s="18" t="s">
        <v>280</v>
      </c>
    </row>
    <row r="1669" spans="1:4">
      <c r="A1669" s="92" t="s">
        <v>254</v>
      </c>
      <c r="B1669" s="92" t="s">
        <v>178</v>
      </c>
      <c r="C1669">
        <v>21</v>
      </c>
      <c r="D1669" s="18" t="s">
        <v>280</v>
      </c>
    </row>
    <row r="1670" spans="1:4">
      <c r="A1670" s="92" t="s">
        <v>254</v>
      </c>
      <c r="B1670" s="92" t="s">
        <v>7</v>
      </c>
      <c r="C1670">
        <v>22</v>
      </c>
      <c r="D1670" s="18" t="s">
        <v>280</v>
      </c>
    </row>
    <row r="1671" spans="1:4">
      <c r="A1671" s="90" t="s">
        <v>152</v>
      </c>
      <c r="B1671" s="90" t="s">
        <v>180</v>
      </c>
      <c r="D1671" s="18"/>
    </row>
    <row r="1672" spans="1:4">
      <c r="A1672" s="90" t="s">
        <v>152</v>
      </c>
      <c r="B1672" s="90" t="s">
        <v>279</v>
      </c>
      <c r="D1672" s="18"/>
    </row>
    <row r="1673" spans="1:4">
      <c r="A1673" s="86" t="s">
        <v>131</v>
      </c>
      <c r="B1673" s="86" t="s">
        <v>281</v>
      </c>
      <c r="D1673" s="18"/>
    </row>
    <row r="1674" spans="1:4">
      <c r="A1674" s="92" t="s">
        <v>254</v>
      </c>
      <c r="B1674" s="92" t="s">
        <v>253</v>
      </c>
      <c r="C1674">
        <v>2</v>
      </c>
      <c r="D1674" s="18" t="s">
        <v>282</v>
      </c>
    </row>
    <row r="1675" spans="1:4">
      <c r="A1675" s="86" t="s">
        <v>131</v>
      </c>
      <c r="B1675" s="86" t="s">
        <v>175</v>
      </c>
      <c r="D1675" s="18"/>
    </row>
    <row r="1676" spans="1:4">
      <c r="A1676" s="86" t="s">
        <v>131</v>
      </c>
      <c r="B1676" s="86" t="s">
        <v>176</v>
      </c>
      <c r="D1676" s="18"/>
    </row>
    <row r="1677" spans="1:4">
      <c r="A1677" s="92" t="s">
        <v>254</v>
      </c>
      <c r="B1677" s="92" t="s">
        <v>177</v>
      </c>
      <c r="C1677">
        <v>10</v>
      </c>
      <c r="D1677" s="18" t="s">
        <v>282</v>
      </c>
    </row>
    <row r="1678" spans="1:4">
      <c r="A1678" s="92" t="s">
        <v>254</v>
      </c>
      <c r="B1678" s="92" t="s">
        <v>178</v>
      </c>
      <c r="C1678">
        <v>12</v>
      </c>
      <c r="D1678" s="18" t="s">
        <v>282</v>
      </c>
    </row>
    <row r="1679" spans="1:4">
      <c r="A1679" s="92" t="s">
        <v>254</v>
      </c>
      <c r="B1679" s="92" t="s">
        <v>7</v>
      </c>
      <c r="C1679">
        <v>15</v>
      </c>
      <c r="D1679" s="18" t="s">
        <v>282</v>
      </c>
    </row>
    <row r="1680" spans="1:4">
      <c r="A1680" s="90" t="s">
        <v>152</v>
      </c>
      <c r="B1680" s="90" t="s">
        <v>176</v>
      </c>
      <c r="D1680" s="18"/>
    </row>
    <row r="1681" spans="1:4">
      <c r="A1681" s="86" t="s">
        <v>131</v>
      </c>
      <c r="B1681" s="86" t="s">
        <v>180</v>
      </c>
      <c r="D1681" s="18"/>
    </row>
    <row r="1682" spans="1:4">
      <c r="A1682" s="92" t="s">
        <v>254</v>
      </c>
      <c r="B1682" s="92" t="s">
        <v>177</v>
      </c>
      <c r="C1682">
        <v>18</v>
      </c>
      <c r="D1682" s="18" t="s">
        <v>282</v>
      </c>
    </row>
    <row r="1683" spans="1:4">
      <c r="A1683" s="92" t="s">
        <v>254</v>
      </c>
      <c r="B1683" s="92" t="s">
        <v>178</v>
      </c>
      <c r="C1683">
        <v>21</v>
      </c>
      <c r="D1683" s="18" t="s">
        <v>282</v>
      </c>
    </row>
    <row r="1684" spans="1:4">
      <c r="A1684" s="92" t="s">
        <v>254</v>
      </c>
      <c r="B1684" s="92" t="s">
        <v>7</v>
      </c>
      <c r="C1684">
        <v>22</v>
      </c>
      <c r="D1684" s="18" t="s">
        <v>282</v>
      </c>
    </row>
    <row r="1685" spans="1:4">
      <c r="A1685" s="90" t="s">
        <v>152</v>
      </c>
      <c r="B1685" s="90" t="s">
        <v>180</v>
      </c>
      <c r="D1685" s="18"/>
    </row>
    <row r="1686" spans="1:4">
      <c r="A1686" s="90" t="s">
        <v>152</v>
      </c>
      <c r="B1686" s="90" t="s">
        <v>175</v>
      </c>
      <c r="D1686" s="18"/>
    </row>
    <row r="1687" spans="1:4">
      <c r="A1687" s="86" t="s">
        <v>131</v>
      </c>
      <c r="B1687" s="86" t="s">
        <v>285</v>
      </c>
      <c r="D1687" s="18"/>
    </row>
    <row r="1688" spans="1:4">
      <c r="A1688" s="86" t="s">
        <v>131</v>
      </c>
      <c r="B1688" s="86" t="s">
        <v>176</v>
      </c>
      <c r="D1688" s="18"/>
    </row>
    <row r="1689" spans="1:4">
      <c r="A1689" s="92" t="s">
        <v>254</v>
      </c>
      <c r="B1689" s="92" t="s">
        <v>177</v>
      </c>
      <c r="C1689">
        <v>10</v>
      </c>
      <c r="D1689" s="18" t="s">
        <v>283</v>
      </c>
    </row>
    <row r="1690" spans="1:4">
      <c r="A1690" s="92" t="s">
        <v>254</v>
      </c>
      <c r="B1690" s="92" t="s">
        <v>178</v>
      </c>
      <c r="C1690">
        <v>12</v>
      </c>
      <c r="D1690" s="18" t="s">
        <v>283</v>
      </c>
    </row>
    <row r="1691" spans="1:4">
      <c r="A1691" s="92" t="s">
        <v>254</v>
      </c>
      <c r="B1691" s="92" t="s">
        <v>7</v>
      </c>
      <c r="C1691">
        <v>15</v>
      </c>
      <c r="D1691" s="18" t="s">
        <v>283</v>
      </c>
    </row>
    <row r="1692" spans="1:4">
      <c r="A1692" s="90" t="s">
        <v>152</v>
      </c>
      <c r="B1692" s="90" t="s">
        <v>176</v>
      </c>
      <c r="D1692" s="18"/>
    </row>
    <row r="1693" spans="1:4">
      <c r="A1693" s="86" t="s">
        <v>131</v>
      </c>
      <c r="B1693" s="86" t="s">
        <v>180</v>
      </c>
      <c r="D1693" s="18"/>
    </row>
    <row r="1694" spans="1:4">
      <c r="A1694" s="92" t="s">
        <v>254</v>
      </c>
      <c r="B1694" s="92" t="s">
        <v>177</v>
      </c>
      <c r="C1694">
        <v>18</v>
      </c>
      <c r="D1694" s="18" t="s">
        <v>283</v>
      </c>
    </row>
    <row r="1695" spans="1:4">
      <c r="A1695" s="92" t="s">
        <v>254</v>
      </c>
      <c r="B1695" s="92" t="s">
        <v>178</v>
      </c>
      <c r="C1695">
        <v>21</v>
      </c>
      <c r="D1695" s="18" t="s">
        <v>283</v>
      </c>
    </row>
    <row r="1696" spans="1:4">
      <c r="A1696" s="92" t="s">
        <v>254</v>
      </c>
      <c r="B1696" s="92" t="s">
        <v>7</v>
      </c>
      <c r="C1696">
        <v>22</v>
      </c>
      <c r="D1696" s="18" t="s">
        <v>283</v>
      </c>
    </row>
    <row r="1697" spans="1:4">
      <c r="A1697" s="90" t="s">
        <v>152</v>
      </c>
      <c r="B1697" s="90" t="s">
        <v>180</v>
      </c>
      <c r="D1697" s="18"/>
    </row>
    <row r="1698" spans="1:4">
      <c r="A1698" s="90" t="s">
        <v>152</v>
      </c>
      <c r="B1698" s="90" t="s">
        <v>285</v>
      </c>
      <c r="D1698" s="18"/>
    </row>
    <row r="1699" spans="1:4">
      <c r="A1699" s="86" t="s">
        <v>131</v>
      </c>
      <c r="B1699" s="86" t="s">
        <v>286</v>
      </c>
      <c r="D1699" s="18"/>
    </row>
    <row r="1700" spans="1:4">
      <c r="A1700" s="86" t="s">
        <v>131</v>
      </c>
      <c r="B1700" s="86" t="s">
        <v>176</v>
      </c>
      <c r="D1700" s="18"/>
    </row>
    <row r="1701" spans="1:4">
      <c r="A1701" s="92" t="s">
        <v>254</v>
      </c>
      <c r="B1701" s="92" t="s">
        <v>177</v>
      </c>
      <c r="C1701">
        <v>10</v>
      </c>
      <c r="D1701" s="18" t="s">
        <v>284</v>
      </c>
    </row>
    <row r="1702" spans="1:4">
      <c r="A1702" s="92" t="s">
        <v>254</v>
      </c>
      <c r="B1702" s="92" t="s">
        <v>178</v>
      </c>
      <c r="C1702">
        <v>12</v>
      </c>
      <c r="D1702" s="18" t="s">
        <v>284</v>
      </c>
    </row>
    <row r="1703" spans="1:4">
      <c r="A1703" s="92" t="s">
        <v>254</v>
      </c>
      <c r="B1703" s="92" t="s">
        <v>7</v>
      </c>
      <c r="C1703">
        <v>15</v>
      </c>
      <c r="D1703" s="18" t="s">
        <v>284</v>
      </c>
    </row>
    <row r="1704" spans="1:4">
      <c r="A1704" s="90" t="s">
        <v>152</v>
      </c>
      <c r="B1704" s="90" t="s">
        <v>176</v>
      </c>
      <c r="D1704" s="18"/>
    </row>
    <row r="1705" spans="1:4">
      <c r="A1705" s="86" t="s">
        <v>131</v>
      </c>
      <c r="B1705" s="86" t="s">
        <v>180</v>
      </c>
      <c r="D1705" s="18"/>
    </row>
    <row r="1706" spans="1:4">
      <c r="A1706" s="92" t="s">
        <v>254</v>
      </c>
      <c r="B1706" s="92" t="s">
        <v>177</v>
      </c>
      <c r="C1706">
        <v>18</v>
      </c>
      <c r="D1706" s="18" t="s">
        <v>284</v>
      </c>
    </row>
    <row r="1707" spans="1:4">
      <c r="A1707" s="92" t="s">
        <v>254</v>
      </c>
      <c r="B1707" s="92" t="s">
        <v>178</v>
      </c>
      <c r="C1707">
        <v>21</v>
      </c>
      <c r="D1707" s="18" t="s">
        <v>284</v>
      </c>
    </row>
    <row r="1708" spans="1:4">
      <c r="A1708" s="92" t="s">
        <v>254</v>
      </c>
      <c r="B1708" s="92" t="s">
        <v>7</v>
      </c>
      <c r="C1708">
        <v>22</v>
      </c>
      <c r="D1708" s="18" t="s">
        <v>284</v>
      </c>
    </row>
    <row r="1709" spans="1:4">
      <c r="A1709" s="90" t="s">
        <v>152</v>
      </c>
      <c r="B1709" s="90" t="s">
        <v>180</v>
      </c>
      <c r="D1709" s="18"/>
    </row>
    <row r="1710" spans="1:4">
      <c r="A1710" s="90" t="s">
        <v>152</v>
      </c>
      <c r="B1710" s="90" t="s">
        <v>286</v>
      </c>
      <c r="D1710" s="18"/>
    </row>
    <row r="1711" spans="1:4">
      <c r="A1711" s="86" t="s">
        <v>131</v>
      </c>
      <c r="B1711" s="86" t="s">
        <v>287</v>
      </c>
      <c r="D1711" s="18"/>
    </row>
    <row r="1712" spans="1:4">
      <c r="A1712" s="86" t="s">
        <v>131</v>
      </c>
      <c r="B1712" s="86" t="s">
        <v>176</v>
      </c>
      <c r="D1712" s="18"/>
    </row>
    <row r="1713" spans="1:4">
      <c r="A1713" s="92" t="s">
        <v>254</v>
      </c>
      <c r="B1713" s="92" t="s">
        <v>177</v>
      </c>
      <c r="C1713">
        <v>10</v>
      </c>
      <c r="D1713" s="18" t="s">
        <v>288</v>
      </c>
    </row>
    <row r="1714" spans="1:4">
      <c r="A1714" s="92" t="s">
        <v>254</v>
      </c>
      <c r="B1714" s="92" t="s">
        <v>178</v>
      </c>
      <c r="C1714">
        <v>12</v>
      </c>
      <c r="D1714" s="18" t="s">
        <v>288</v>
      </c>
    </row>
    <row r="1715" spans="1:4">
      <c r="A1715" s="92" t="s">
        <v>254</v>
      </c>
      <c r="B1715" s="92" t="s">
        <v>7</v>
      </c>
      <c r="C1715">
        <v>15</v>
      </c>
      <c r="D1715" s="18" t="s">
        <v>288</v>
      </c>
    </row>
    <row r="1716" spans="1:4">
      <c r="A1716" s="90" t="s">
        <v>152</v>
      </c>
      <c r="B1716" s="90" t="s">
        <v>176</v>
      </c>
      <c r="D1716" s="18"/>
    </row>
    <row r="1717" spans="1:4">
      <c r="A1717" s="86" t="s">
        <v>131</v>
      </c>
      <c r="B1717" s="86" t="s">
        <v>180</v>
      </c>
      <c r="D1717" s="18"/>
    </row>
    <row r="1718" spans="1:4">
      <c r="A1718" s="92" t="s">
        <v>254</v>
      </c>
      <c r="B1718" s="92" t="s">
        <v>177</v>
      </c>
      <c r="C1718">
        <v>18</v>
      </c>
      <c r="D1718" s="18" t="s">
        <v>288</v>
      </c>
    </row>
    <row r="1719" spans="1:4">
      <c r="A1719" s="92" t="s">
        <v>254</v>
      </c>
      <c r="B1719" s="92" t="s">
        <v>178</v>
      </c>
      <c r="C1719">
        <v>21</v>
      </c>
      <c r="D1719" s="18" t="s">
        <v>288</v>
      </c>
    </row>
    <row r="1720" spans="1:4">
      <c r="A1720" s="92" t="s">
        <v>254</v>
      </c>
      <c r="B1720" s="92" t="s">
        <v>7</v>
      </c>
      <c r="C1720">
        <v>22</v>
      </c>
      <c r="D1720" s="18" t="s">
        <v>288</v>
      </c>
    </row>
    <row r="1721" spans="1:4">
      <c r="A1721" s="90" t="s">
        <v>152</v>
      </c>
      <c r="B1721" s="90" t="s">
        <v>180</v>
      </c>
      <c r="D1721" s="18"/>
    </row>
    <row r="1722" spans="1:4">
      <c r="A1722" s="90" t="s">
        <v>152</v>
      </c>
      <c r="B1722" s="90" t="s">
        <v>287</v>
      </c>
      <c r="D1722" s="18"/>
    </row>
    <row r="1723" spans="1:4">
      <c r="A1723" s="86" t="s">
        <v>131</v>
      </c>
      <c r="B1723" s="86" t="s">
        <v>289</v>
      </c>
      <c r="D1723" s="18"/>
    </row>
    <row r="1724" spans="1:4">
      <c r="A1724" s="86" t="s">
        <v>131</v>
      </c>
      <c r="B1724" s="86" t="s">
        <v>176</v>
      </c>
      <c r="D1724" s="18"/>
    </row>
    <row r="1725" spans="1:4">
      <c r="A1725" s="92" t="s">
        <v>254</v>
      </c>
      <c r="B1725" s="92" t="s">
        <v>177</v>
      </c>
      <c r="C1725">
        <v>10</v>
      </c>
      <c r="D1725" s="18" t="s">
        <v>290</v>
      </c>
    </row>
    <row r="1726" spans="1:4">
      <c r="A1726" s="92" t="s">
        <v>254</v>
      </c>
      <c r="B1726" s="92" t="s">
        <v>178</v>
      </c>
      <c r="C1726">
        <v>12</v>
      </c>
      <c r="D1726" s="18" t="s">
        <v>290</v>
      </c>
    </row>
    <row r="1727" spans="1:4">
      <c r="A1727" s="92" t="s">
        <v>254</v>
      </c>
      <c r="B1727" s="92" t="s">
        <v>7</v>
      </c>
      <c r="C1727">
        <v>15</v>
      </c>
      <c r="D1727" s="18" t="s">
        <v>290</v>
      </c>
    </row>
    <row r="1728" spans="1:4">
      <c r="A1728" s="90" t="s">
        <v>152</v>
      </c>
      <c r="B1728" s="90" t="s">
        <v>176</v>
      </c>
      <c r="D1728" s="18"/>
    </row>
    <row r="1729" spans="1:4">
      <c r="A1729" s="86" t="s">
        <v>131</v>
      </c>
      <c r="B1729" s="86" t="s">
        <v>180</v>
      </c>
      <c r="D1729" s="18"/>
    </row>
    <row r="1730" spans="1:4">
      <c r="A1730" s="92" t="s">
        <v>254</v>
      </c>
      <c r="B1730" s="92" t="s">
        <v>177</v>
      </c>
      <c r="C1730">
        <v>18</v>
      </c>
      <c r="D1730" s="18" t="s">
        <v>290</v>
      </c>
    </row>
    <row r="1731" spans="1:4">
      <c r="A1731" s="92" t="s">
        <v>254</v>
      </c>
      <c r="B1731" s="92" t="s">
        <v>178</v>
      </c>
      <c r="C1731">
        <v>21</v>
      </c>
      <c r="D1731" s="18" t="s">
        <v>290</v>
      </c>
    </row>
    <row r="1732" spans="1:4">
      <c r="A1732" s="92" t="s">
        <v>254</v>
      </c>
      <c r="B1732" s="92" t="s">
        <v>7</v>
      </c>
      <c r="C1732">
        <v>22</v>
      </c>
      <c r="D1732" s="18" t="s">
        <v>290</v>
      </c>
    </row>
    <row r="1733" spans="1:4">
      <c r="A1733" s="90" t="s">
        <v>152</v>
      </c>
      <c r="B1733" s="90" t="s">
        <v>180</v>
      </c>
      <c r="D1733" s="18"/>
    </row>
    <row r="1734" spans="1:4">
      <c r="A1734" s="90" t="s">
        <v>152</v>
      </c>
      <c r="B1734" s="90" t="s">
        <v>289</v>
      </c>
      <c r="D1734" s="18"/>
    </row>
    <row r="1735" spans="1:4">
      <c r="A1735" s="86" t="s">
        <v>131</v>
      </c>
      <c r="B1735" s="86" t="s">
        <v>291</v>
      </c>
      <c r="D1735" s="18"/>
    </row>
    <row r="1736" spans="1:4">
      <c r="A1736" s="86" t="s">
        <v>131</v>
      </c>
      <c r="B1736" s="86" t="s">
        <v>176</v>
      </c>
      <c r="D1736" s="18"/>
    </row>
    <row r="1737" spans="1:4">
      <c r="A1737" s="92" t="s">
        <v>254</v>
      </c>
      <c r="B1737" s="92" t="s">
        <v>177</v>
      </c>
      <c r="C1737">
        <v>10</v>
      </c>
      <c r="D1737" s="18" t="s">
        <v>292</v>
      </c>
    </row>
    <row r="1738" spans="1:4">
      <c r="A1738" s="92" t="s">
        <v>254</v>
      </c>
      <c r="B1738" s="92" t="s">
        <v>178</v>
      </c>
      <c r="C1738">
        <v>12</v>
      </c>
      <c r="D1738" s="18" t="s">
        <v>292</v>
      </c>
    </row>
    <row r="1739" spans="1:4">
      <c r="A1739" s="92" t="s">
        <v>254</v>
      </c>
      <c r="B1739" s="92" t="s">
        <v>7</v>
      </c>
      <c r="C1739">
        <v>15</v>
      </c>
      <c r="D1739" s="18" t="s">
        <v>292</v>
      </c>
    </row>
    <row r="1740" spans="1:4">
      <c r="A1740" s="90" t="s">
        <v>152</v>
      </c>
      <c r="B1740" s="90" t="s">
        <v>176</v>
      </c>
      <c r="D1740" s="18"/>
    </row>
    <row r="1741" spans="1:4">
      <c r="A1741" s="86" t="s">
        <v>131</v>
      </c>
      <c r="B1741" s="86" t="s">
        <v>180</v>
      </c>
      <c r="D1741" s="18"/>
    </row>
    <row r="1742" spans="1:4">
      <c r="A1742" s="92" t="s">
        <v>254</v>
      </c>
      <c r="B1742" s="92" t="s">
        <v>177</v>
      </c>
      <c r="C1742">
        <v>18</v>
      </c>
      <c r="D1742" s="18" t="s">
        <v>292</v>
      </c>
    </row>
    <row r="1743" spans="1:4">
      <c r="A1743" s="92" t="s">
        <v>254</v>
      </c>
      <c r="B1743" s="92" t="s">
        <v>178</v>
      </c>
      <c r="C1743">
        <v>21</v>
      </c>
      <c r="D1743" s="18" t="s">
        <v>292</v>
      </c>
    </row>
    <row r="1744" spans="1:4">
      <c r="A1744" s="92" t="s">
        <v>254</v>
      </c>
      <c r="B1744" s="92" t="s">
        <v>7</v>
      </c>
      <c r="C1744">
        <v>22</v>
      </c>
      <c r="D1744" s="18" t="s">
        <v>292</v>
      </c>
    </row>
    <row r="1745" spans="1:4">
      <c r="A1745" s="90" t="s">
        <v>152</v>
      </c>
      <c r="B1745" s="90" t="s">
        <v>180</v>
      </c>
      <c r="D1745" s="18"/>
    </row>
    <row r="1746" spans="1:4">
      <c r="A1746" s="90" t="s">
        <v>152</v>
      </c>
      <c r="B1746" s="90" t="s">
        <v>291</v>
      </c>
      <c r="D1746" s="18"/>
    </row>
    <row r="1747" spans="1:4">
      <c r="A1747" s="90" t="s">
        <v>152</v>
      </c>
      <c r="B1747" s="90" t="s">
        <v>281</v>
      </c>
      <c r="D1747" s="18"/>
    </row>
    <row r="1748" spans="1:4">
      <c r="A1748" s="86" t="s">
        <v>131</v>
      </c>
      <c r="B1748" s="86" t="s">
        <v>293</v>
      </c>
      <c r="D1748" s="18"/>
    </row>
    <row r="1749" spans="1:4">
      <c r="A1749" s="92" t="s">
        <v>254</v>
      </c>
      <c r="B1749" s="92" t="s">
        <v>253</v>
      </c>
      <c r="C1749">
        <v>2</v>
      </c>
      <c r="D1749" s="18" t="s">
        <v>294</v>
      </c>
    </row>
    <row r="1750" spans="1:4">
      <c r="A1750" s="86" t="s">
        <v>131</v>
      </c>
      <c r="B1750" s="86" t="s">
        <v>175</v>
      </c>
      <c r="D1750" s="18"/>
    </row>
    <row r="1751" spans="1:4">
      <c r="A1751" s="86" t="s">
        <v>131</v>
      </c>
      <c r="B1751" s="86" t="s">
        <v>176</v>
      </c>
      <c r="D1751" s="18"/>
    </row>
    <row r="1752" spans="1:4">
      <c r="A1752" s="92" t="s">
        <v>254</v>
      </c>
      <c r="B1752" s="92" t="s">
        <v>177</v>
      </c>
      <c r="C1752">
        <v>10</v>
      </c>
      <c r="D1752" s="18" t="s">
        <v>294</v>
      </c>
    </row>
    <row r="1753" spans="1:4">
      <c r="A1753" s="92" t="s">
        <v>254</v>
      </c>
      <c r="B1753" s="92" t="s">
        <v>178</v>
      </c>
      <c r="C1753">
        <v>12</v>
      </c>
      <c r="D1753" s="18" t="s">
        <v>294</v>
      </c>
    </row>
    <row r="1754" spans="1:4">
      <c r="A1754" s="92" t="s">
        <v>254</v>
      </c>
      <c r="B1754" s="92" t="s">
        <v>7</v>
      </c>
      <c r="C1754">
        <v>15</v>
      </c>
      <c r="D1754" s="18" t="s">
        <v>294</v>
      </c>
    </row>
    <row r="1755" spans="1:4">
      <c r="A1755" s="90" t="s">
        <v>152</v>
      </c>
      <c r="B1755" s="90" t="s">
        <v>176</v>
      </c>
      <c r="D1755" s="18"/>
    </row>
    <row r="1756" spans="1:4">
      <c r="A1756" s="86" t="s">
        <v>131</v>
      </c>
      <c r="B1756" s="86" t="s">
        <v>180</v>
      </c>
      <c r="D1756" s="18"/>
    </row>
    <row r="1757" spans="1:4">
      <c r="A1757" s="92" t="s">
        <v>254</v>
      </c>
      <c r="B1757" s="92" t="s">
        <v>177</v>
      </c>
      <c r="C1757">
        <v>18</v>
      </c>
      <c r="D1757" s="18" t="s">
        <v>294</v>
      </c>
    </row>
    <row r="1758" spans="1:4">
      <c r="A1758" s="92" t="s">
        <v>254</v>
      </c>
      <c r="B1758" s="92" t="s">
        <v>178</v>
      </c>
      <c r="C1758">
        <v>21</v>
      </c>
      <c r="D1758" s="18" t="s">
        <v>294</v>
      </c>
    </row>
    <row r="1759" spans="1:4">
      <c r="A1759" s="92" t="s">
        <v>254</v>
      </c>
      <c r="B1759" s="92" t="s">
        <v>7</v>
      </c>
      <c r="C1759">
        <v>22</v>
      </c>
      <c r="D1759" s="18" t="s">
        <v>294</v>
      </c>
    </row>
    <row r="1760" spans="1:4">
      <c r="A1760" s="90" t="s">
        <v>152</v>
      </c>
      <c r="B1760" s="90" t="s">
        <v>180</v>
      </c>
      <c r="D1760" s="18"/>
    </row>
    <row r="1761" spans="1:4">
      <c r="A1761" s="90" t="s">
        <v>152</v>
      </c>
      <c r="B1761" s="90" t="s">
        <v>175</v>
      </c>
      <c r="D1761" s="18"/>
    </row>
    <row r="1762" spans="1:4">
      <c r="A1762" s="90" t="s">
        <v>152</v>
      </c>
      <c r="B1762" s="90" t="s">
        <v>293</v>
      </c>
      <c r="D1762" s="18"/>
    </row>
    <row r="1763" spans="1:4">
      <c r="A1763" s="86" t="s">
        <v>131</v>
      </c>
      <c r="B1763" s="86" t="s">
        <v>295</v>
      </c>
      <c r="D1763" s="18"/>
    </row>
    <row r="1764" spans="1:4">
      <c r="A1764" s="92" t="s">
        <v>254</v>
      </c>
      <c r="B1764" s="92" t="s">
        <v>253</v>
      </c>
      <c r="C1764">
        <v>2</v>
      </c>
      <c r="D1764" s="18" t="s">
        <v>296</v>
      </c>
    </row>
    <row r="1765" spans="1:4">
      <c r="A1765" s="86" t="s">
        <v>131</v>
      </c>
      <c r="B1765" s="86" t="s">
        <v>176</v>
      </c>
      <c r="D1765" s="18"/>
    </row>
    <row r="1766" spans="1:4">
      <c r="A1766" s="92" t="s">
        <v>254</v>
      </c>
      <c r="B1766" s="92" t="s">
        <v>177</v>
      </c>
      <c r="C1766">
        <v>10</v>
      </c>
      <c r="D1766" s="18" t="s">
        <v>296</v>
      </c>
    </row>
    <row r="1767" spans="1:4">
      <c r="A1767" s="92" t="s">
        <v>254</v>
      </c>
      <c r="B1767" s="92" t="s">
        <v>178</v>
      </c>
      <c r="C1767">
        <v>12</v>
      </c>
      <c r="D1767" s="18" t="s">
        <v>296</v>
      </c>
    </row>
    <row r="1768" spans="1:4">
      <c r="A1768" s="92" t="s">
        <v>254</v>
      </c>
      <c r="B1768" s="92" t="s">
        <v>7</v>
      </c>
      <c r="C1768">
        <v>15</v>
      </c>
      <c r="D1768" s="18" t="s">
        <v>296</v>
      </c>
    </row>
    <row r="1769" spans="1:4">
      <c r="A1769" s="90" t="s">
        <v>152</v>
      </c>
      <c r="B1769" s="90" t="s">
        <v>176</v>
      </c>
      <c r="D1769" s="18"/>
    </row>
    <row r="1770" spans="1:4">
      <c r="A1770" s="86" t="s">
        <v>131</v>
      </c>
      <c r="B1770" s="86" t="s">
        <v>180</v>
      </c>
      <c r="D1770" s="18"/>
    </row>
    <row r="1771" spans="1:4">
      <c r="A1771" s="92" t="s">
        <v>254</v>
      </c>
      <c r="B1771" s="92" t="s">
        <v>177</v>
      </c>
      <c r="C1771">
        <v>18</v>
      </c>
      <c r="D1771" s="18" t="s">
        <v>296</v>
      </c>
    </row>
    <row r="1772" spans="1:4">
      <c r="A1772" s="92" t="s">
        <v>254</v>
      </c>
      <c r="B1772" s="92" t="s">
        <v>178</v>
      </c>
      <c r="C1772">
        <v>21</v>
      </c>
      <c r="D1772" s="18" t="s">
        <v>296</v>
      </c>
    </row>
    <row r="1773" spans="1:4">
      <c r="A1773" s="92" t="s">
        <v>254</v>
      </c>
      <c r="B1773" s="92" t="s">
        <v>7</v>
      </c>
      <c r="C1773">
        <v>22</v>
      </c>
      <c r="D1773" s="18" t="s">
        <v>296</v>
      </c>
    </row>
    <row r="1774" spans="1:4">
      <c r="A1774" s="90" t="s">
        <v>152</v>
      </c>
      <c r="B1774" s="90" t="s">
        <v>180</v>
      </c>
      <c r="D1774" s="18"/>
    </row>
    <row r="1775" spans="1:4">
      <c r="A1775" s="90" t="s">
        <v>152</v>
      </c>
      <c r="B1775" s="90" t="s">
        <v>295</v>
      </c>
      <c r="D1775" s="18"/>
    </row>
    <row r="1776" spans="1:4">
      <c r="A1776" s="86" t="s">
        <v>131</v>
      </c>
      <c r="B1776" s="86" t="s">
        <v>297</v>
      </c>
      <c r="D1776" s="18"/>
    </row>
    <row r="1777" spans="1:4">
      <c r="A1777" s="92" t="s">
        <v>254</v>
      </c>
      <c r="B1777" s="92" t="s">
        <v>253</v>
      </c>
      <c r="C1777">
        <v>2</v>
      </c>
      <c r="D1777" s="18" t="s">
        <v>298</v>
      </c>
    </row>
    <row r="1778" spans="1:4">
      <c r="A1778" s="86" t="s">
        <v>131</v>
      </c>
      <c r="B1778" s="86" t="s">
        <v>176</v>
      </c>
      <c r="D1778" s="18"/>
    </row>
    <row r="1779" spans="1:4">
      <c r="A1779" s="92" t="s">
        <v>254</v>
      </c>
      <c r="B1779" s="92" t="s">
        <v>177</v>
      </c>
      <c r="C1779">
        <v>10</v>
      </c>
      <c r="D1779" s="18" t="s">
        <v>298</v>
      </c>
    </row>
    <row r="1780" spans="1:4">
      <c r="A1780" s="92" t="s">
        <v>254</v>
      </c>
      <c r="B1780" s="92" t="s">
        <v>178</v>
      </c>
      <c r="C1780">
        <v>12</v>
      </c>
      <c r="D1780" s="18" t="s">
        <v>298</v>
      </c>
    </row>
    <row r="1781" spans="1:4">
      <c r="A1781" s="92" t="s">
        <v>254</v>
      </c>
      <c r="B1781" s="92" t="s">
        <v>7</v>
      </c>
      <c r="C1781">
        <v>15</v>
      </c>
      <c r="D1781" s="18" t="s">
        <v>298</v>
      </c>
    </row>
    <row r="1782" spans="1:4">
      <c r="A1782" s="90" t="s">
        <v>152</v>
      </c>
      <c r="B1782" s="90" t="s">
        <v>176</v>
      </c>
      <c r="D1782" s="18"/>
    </row>
    <row r="1783" spans="1:4">
      <c r="A1783" s="86" t="s">
        <v>131</v>
      </c>
      <c r="B1783" s="86" t="s">
        <v>180</v>
      </c>
      <c r="D1783" s="18"/>
    </row>
    <row r="1784" spans="1:4">
      <c r="A1784" s="92" t="s">
        <v>254</v>
      </c>
      <c r="B1784" s="92" t="s">
        <v>177</v>
      </c>
      <c r="C1784">
        <v>18</v>
      </c>
      <c r="D1784" s="18" t="s">
        <v>298</v>
      </c>
    </row>
    <row r="1785" spans="1:4">
      <c r="A1785" s="92" t="s">
        <v>254</v>
      </c>
      <c r="B1785" s="92" t="s">
        <v>178</v>
      </c>
      <c r="C1785">
        <v>21</v>
      </c>
      <c r="D1785" s="18" t="s">
        <v>298</v>
      </c>
    </row>
    <row r="1786" spans="1:4">
      <c r="A1786" s="92" t="s">
        <v>254</v>
      </c>
      <c r="B1786" s="92" t="s">
        <v>7</v>
      </c>
      <c r="C1786">
        <v>22</v>
      </c>
      <c r="D1786" s="18" t="s">
        <v>298</v>
      </c>
    </row>
    <row r="1787" spans="1:4">
      <c r="A1787" s="90" t="s">
        <v>152</v>
      </c>
      <c r="B1787" s="90" t="s">
        <v>180</v>
      </c>
      <c r="D1787" s="18"/>
    </row>
    <row r="1788" spans="1:4">
      <c r="A1788" s="90" t="s">
        <v>152</v>
      </c>
      <c r="B1788" s="90" t="s">
        <v>297</v>
      </c>
      <c r="D1788" s="18"/>
    </row>
    <row r="1789" spans="1:4">
      <c r="A1789" s="86" t="s">
        <v>131</v>
      </c>
      <c r="B1789" s="86" t="s">
        <v>299</v>
      </c>
      <c r="D1789" s="18"/>
    </row>
    <row r="1790" spans="1:4">
      <c r="A1790" s="92" t="s">
        <v>254</v>
      </c>
      <c r="B1790" s="92" t="s">
        <v>253</v>
      </c>
      <c r="C1790">
        <v>2</v>
      </c>
      <c r="D1790" s="18" t="s">
        <v>300</v>
      </c>
    </row>
    <row r="1791" spans="1:4">
      <c r="A1791" s="86" t="s">
        <v>131</v>
      </c>
      <c r="B1791" s="86" t="s">
        <v>176</v>
      </c>
      <c r="D1791" s="18"/>
    </row>
    <row r="1792" spans="1:4">
      <c r="A1792" s="92" t="s">
        <v>254</v>
      </c>
      <c r="B1792" s="92" t="s">
        <v>177</v>
      </c>
      <c r="C1792">
        <v>10</v>
      </c>
      <c r="D1792" s="18" t="s">
        <v>300</v>
      </c>
    </row>
    <row r="1793" spans="1:4">
      <c r="A1793" s="92" t="s">
        <v>254</v>
      </c>
      <c r="B1793" s="92" t="s">
        <v>178</v>
      </c>
      <c r="C1793">
        <v>12</v>
      </c>
      <c r="D1793" s="18" t="s">
        <v>300</v>
      </c>
    </row>
    <row r="1794" spans="1:4">
      <c r="A1794" s="92" t="s">
        <v>254</v>
      </c>
      <c r="B1794" s="92" t="s">
        <v>7</v>
      </c>
      <c r="C1794">
        <v>15</v>
      </c>
      <c r="D1794" s="18" t="s">
        <v>300</v>
      </c>
    </row>
    <row r="1795" spans="1:4">
      <c r="A1795" s="90" t="s">
        <v>152</v>
      </c>
      <c r="B1795" s="90" t="s">
        <v>176</v>
      </c>
      <c r="D1795" s="18"/>
    </row>
    <row r="1796" spans="1:4">
      <c r="A1796" s="86" t="s">
        <v>131</v>
      </c>
      <c r="B1796" s="86" t="s">
        <v>180</v>
      </c>
      <c r="D1796" s="18"/>
    </row>
    <row r="1797" spans="1:4">
      <c r="A1797" s="92" t="s">
        <v>254</v>
      </c>
      <c r="B1797" s="92" t="s">
        <v>177</v>
      </c>
      <c r="C1797">
        <v>18</v>
      </c>
      <c r="D1797" s="18" t="s">
        <v>300</v>
      </c>
    </row>
    <row r="1798" spans="1:4">
      <c r="A1798" s="92" t="s">
        <v>254</v>
      </c>
      <c r="B1798" s="92" t="s">
        <v>178</v>
      </c>
      <c r="C1798">
        <v>21</v>
      </c>
      <c r="D1798" s="18" t="s">
        <v>300</v>
      </c>
    </row>
    <row r="1799" spans="1:4">
      <c r="A1799" s="92" t="s">
        <v>254</v>
      </c>
      <c r="B1799" s="92" t="s">
        <v>7</v>
      </c>
      <c r="C1799">
        <v>22</v>
      </c>
      <c r="D1799" s="18" t="s">
        <v>300</v>
      </c>
    </row>
    <row r="1800" spans="1:4">
      <c r="A1800" s="90" t="s">
        <v>152</v>
      </c>
      <c r="B1800" s="90" t="s">
        <v>180</v>
      </c>
      <c r="D1800" s="18"/>
    </row>
    <row r="1801" spans="1:4">
      <c r="A1801" s="90" t="s">
        <v>152</v>
      </c>
      <c r="B1801" s="90" t="s">
        <v>299</v>
      </c>
      <c r="D1801" s="18"/>
    </row>
    <row r="1802" spans="1:4">
      <c r="A1802" s="86" t="s">
        <v>131</v>
      </c>
      <c r="B1802" s="86" t="s">
        <v>301</v>
      </c>
      <c r="D1802" s="18"/>
    </row>
    <row r="1803" spans="1:4">
      <c r="A1803" s="92" t="s">
        <v>254</v>
      </c>
      <c r="B1803" s="92" t="s">
        <v>253</v>
      </c>
      <c r="C1803">
        <v>2</v>
      </c>
      <c r="D1803" s="18" t="s">
        <v>302</v>
      </c>
    </row>
    <row r="1804" spans="1:4">
      <c r="A1804" s="86" t="s">
        <v>131</v>
      </c>
      <c r="B1804" s="86" t="s">
        <v>175</v>
      </c>
      <c r="D1804" s="18"/>
    </row>
    <row r="1805" spans="1:4">
      <c r="A1805" s="86" t="s">
        <v>131</v>
      </c>
      <c r="B1805" s="86" t="s">
        <v>176</v>
      </c>
      <c r="D1805" s="18"/>
    </row>
    <row r="1806" spans="1:4">
      <c r="A1806" s="92" t="s">
        <v>254</v>
      </c>
      <c r="B1806" s="92" t="s">
        <v>177</v>
      </c>
      <c r="C1806">
        <v>10</v>
      </c>
      <c r="D1806" s="18" t="s">
        <v>302</v>
      </c>
    </row>
    <row r="1807" spans="1:4">
      <c r="A1807" s="92" t="s">
        <v>254</v>
      </c>
      <c r="B1807" s="92" t="s">
        <v>178</v>
      </c>
      <c r="C1807">
        <v>12</v>
      </c>
      <c r="D1807" s="18" t="s">
        <v>302</v>
      </c>
    </row>
    <row r="1808" spans="1:4">
      <c r="A1808" s="92" t="s">
        <v>254</v>
      </c>
      <c r="B1808" s="92" t="s">
        <v>7</v>
      </c>
      <c r="C1808">
        <v>15</v>
      </c>
      <c r="D1808" s="18" t="s">
        <v>302</v>
      </c>
    </row>
    <row r="1809" spans="1:4">
      <c r="A1809" s="90" t="s">
        <v>152</v>
      </c>
      <c r="B1809" s="90" t="s">
        <v>176</v>
      </c>
      <c r="D1809" s="18"/>
    </row>
    <row r="1810" spans="1:4">
      <c r="A1810" s="86" t="s">
        <v>131</v>
      </c>
      <c r="B1810" s="86" t="s">
        <v>180</v>
      </c>
      <c r="D1810" s="18"/>
    </row>
    <row r="1811" spans="1:4">
      <c r="A1811" s="92" t="s">
        <v>254</v>
      </c>
      <c r="B1811" s="92" t="s">
        <v>177</v>
      </c>
      <c r="C1811">
        <v>18</v>
      </c>
      <c r="D1811" s="18" t="s">
        <v>302</v>
      </c>
    </row>
    <row r="1812" spans="1:4">
      <c r="A1812" s="92" t="s">
        <v>254</v>
      </c>
      <c r="B1812" s="92" t="s">
        <v>178</v>
      </c>
      <c r="C1812">
        <v>21</v>
      </c>
      <c r="D1812" s="18" t="s">
        <v>302</v>
      </c>
    </row>
    <row r="1813" spans="1:4">
      <c r="A1813" s="92" t="s">
        <v>254</v>
      </c>
      <c r="B1813" s="92" t="s">
        <v>7</v>
      </c>
      <c r="C1813">
        <v>22</v>
      </c>
      <c r="D1813" s="18" t="s">
        <v>302</v>
      </c>
    </row>
    <row r="1814" spans="1:4">
      <c r="A1814" s="90" t="s">
        <v>152</v>
      </c>
      <c r="B1814" s="90" t="s">
        <v>180</v>
      </c>
      <c r="D1814" s="18"/>
    </row>
    <row r="1815" spans="1:4">
      <c r="A1815" s="90" t="s">
        <v>152</v>
      </c>
      <c r="B1815" s="90" t="s">
        <v>175</v>
      </c>
      <c r="D1815" s="18"/>
    </row>
    <row r="1816" spans="1:4">
      <c r="A1816" s="86" t="s">
        <v>131</v>
      </c>
      <c r="B1816" s="86" t="s">
        <v>303</v>
      </c>
      <c r="D1816" s="18"/>
    </row>
    <row r="1817" spans="1:4">
      <c r="A1817" s="86" t="s">
        <v>131</v>
      </c>
      <c r="B1817" s="86" t="s">
        <v>176</v>
      </c>
      <c r="D1817" s="18"/>
    </row>
    <row r="1818" spans="1:4">
      <c r="A1818" s="92" t="s">
        <v>254</v>
      </c>
      <c r="B1818" s="92" t="s">
        <v>177</v>
      </c>
      <c r="C1818">
        <v>10</v>
      </c>
      <c r="D1818" s="18" t="s">
        <v>304</v>
      </c>
    </row>
    <row r="1819" spans="1:4">
      <c r="A1819" s="92" t="s">
        <v>254</v>
      </c>
      <c r="B1819" s="92" t="s">
        <v>178</v>
      </c>
      <c r="C1819">
        <v>12</v>
      </c>
      <c r="D1819" s="18" t="s">
        <v>304</v>
      </c>
    </row>
    <row r="1820" spans="1:4">
      <c r="A1820" s="92" t="s">
        <v>254</v>
      </c>
      <c r="B1820" s="92" t="s">
        <v>7</v>
      </c>
      <c r="C1820">
        <v>15</v>
      </c>
      <c r="D1820" s="18" t="s">
        <v>304</v>
      </c>
    </row>
    <row r="1821" spans="1:4">
      <c r="A1821" s="90" t="s">
        <v>152</v>
      </c>
      <c r="B1821" s="90" t="s">
        <v>176</v>
      </c>
      <c r="D1821" s="18"/>
    </row>
    <row r="1822" spans="1:4">
      <c r="A1822" s="86" t="s">
        <v>131</v>
      </c>
      <c r="B1822" s="86" t="s">
        <v>180</v>
      </c>
      <c r="D1822" s="18"/>
    </row>
    <row r="1823" spans="1:4">
      <c r="A1823" s="92" t="s">
        <v>254</v>
      </c>
      <c r="B1823" s="92" t="s">
        <v>177</v>
      </c>
      <c r="C1823">
        <v>18</v>
      </c>
      <c r="D1823" s="18" t="s">
        <v>304</v>
      </c>
    </row>
    <row r="1824" spans="1:4">
      <c r="A1824" s="92" t="s">
        <v>254</v>
      </c>
      <c r="B1824" s="92" t="s">
        <v>178</v>
      </c>
      <c r="C1824">
        <v>21</v>
      </c>
      <c r="D1824" s="18" t="s">
        <v>304</v>
      </c>
    </row>
    <row r="1825" spans="1:4">
      <c r="A1825" s="92" t="s">
        <v>254</v>
      </c>
      <c r="B1825" s="92" t="s">
        <v>7</v>
      </c>
      <c r="C1825">
        <v>22</v>
      </c>
      <c r="D1825" s="18" t="s">
        <v>304</v>
      </c>
    </row>
    <row r="1826" spans="1:4">
      <c r="A1826" s="90" t="s">
        <v>152</v>
      </c>
      <c r="B1826" s="90" t="s">
        <v>180</v>
      </c>
      <c r="D1826" s="18"/>
    </row>
    <row r="1827" spans="1:4">
      <c r="A1827" s="90" t="s">
        <v>152</v>
      </c>
      <c r="B1827" s="90" t="s">
        <v>303</v>
      </c>
      <c r="D1827" s="18"/>
    </row>
    <row r="1828" spans="1:4">
      <c r="A1828" s="86" t="s">
        <v>131</v>
      </c>
      <c r="B1828" s="86" t="s">
        <v>305</v>
      </c>
      <c r="D1828" s="18"/>
    </row>
    <row r="1829" spans="1:4">
      <c r="A1829" s="86" t="s">
        <v>131</v>
      </c>
      <c r="B1829" s="86" t="s">
        <v>176</v>
      </c>
      <c r="D1829" s="18"/>
    </row>
    <row r="1830" spans="1:4">
      <c r="A1830" s="92" t="s">
        <v>254</v>
      </c>
      <c r="B1830" s="92" t="s">
        <v>177</v>
      </c>
      <c r="C1830">
        <v>10</v>
      </c>
      <c r="D1830" s="18" t="s">
        <v>306</v>
      </c>
    </row>
    <row r="1831" spans="1:4">
      <c r="A1831" s="92" t="s">
        <v>254</v>
      </c>
      <c r="B1831" s="92" t="s">
        <v>178</v>
      </c>
      <c r="C1831">
        <v>12</v>
      </c>
      <c r="D1831" s="18" t="s">
        <v>306</v>
      </c>
    </row>
    <row r="1832" spans="1:4">
      <c r="A1832" s="92" t="s">
        <v>254</v>
      </c>
      <c r="B1832" s="92" t="s">
        <v>7</v>
      </c>
      <c r="C1832">
        <v>15</v>
      </c>
      <c r="D1832" s="18" t="s">
        <v>306</v>
      </c>
    </row>
    <row r="1833" spans="1:4">
      <c r="A1833" s="90" t="s">
        <v>152</v>
      </c>
      <c r="B1833" s="90" t="s">
        <v>176</v>
      </c>
      <c r="D1833" s="18"/>
    </row>
    <row r="1834" spans="1:4">
      <c r="A1834" s="86" t="s">
        <v>131</v>
      </c>
      <c r="B1834" s="86" t="s">
        <v>180</v>
      </c>
      <c r="D1834" s="18"/>
    </row>
    <row r="1835" spans="1:4">
      <c r="A1835" s="92" t="s">
        <v>254</v>
      </c>
      <c r="B1835" s="92" t="s">
        <v>177</v>
      </c>
      <c r="C1835">
        <v>18</v>
      </c>
      <c r="D1835" s="18" t="s">
        <v>306</v>
      </c>
    </row>
    <row r="1836" spans="1:4">
      <c r="A1836" s="92" t="s">
        <v>254</v>
      </c>
      <c r="B1836" s="92" t="s">
        <v>178</v>
      </c>
      <c r="C1836">
        <v>21</v>
      </c>
      <c r="D1836" s="18" t="s">
        <v>306</v>
      </c>
    </row>
    <row r="1837" spans="1:4">
      <c r="A1837" s="92" t="s">
        <v>254</v>
      </c>
      <c r="B1837" s="92" t="s">
        <v>7</v>
      </c>
      <c r="C1837">
        <v>22</v>
      </c>
      <c r="D1837" s="18" t="s">
        <v>306</v>
      </c>
    </row>
    <row r="1838" spans="1:4">
      <c r="A1838" s="90" t="s">
        <v>152</v>
      </c>
      <c r="B1838" s="90" t="s">
        <v>180</v>
      </c>
      <c r="D1838" s="18"/>
    </row>
    <row r="1839" spans="1:4">
      <c r="A1839" s="90" t="s">
        <v>152</v>
      </c>
      <c r="B1839" s="90" t="s">
        <v>305</v>
      </c>
      <c r="D1839" s="18"/>
    </row>
    <row r="1840" spans="1:4">
      <c r="A1840" s="86" t="s">
        <v>131</v>
      </c>
      <c r="B1840" s="86" t="s">
        <v>307</v>
      </c>
      <c r="D1840" s="18"/>
    </row>
    <row r="1841" spans="1:4">
      <c r="A1841" s="86" t="s">
        <v>131</v>
      </c>
      <c r="B1841" s="86" t="s">
        <v>176</v>
      </c>
      <c r="D1841" s="18"/>
    </row>
    <row r="1842" spans="1:4">
      <c r="A1842" s="92" t="s">
        <v>254</v>
      </c>
      <c r="B1842" s="92" t="s">
        <v>177</v>
      </c>
      <c r="C1842">
        <v>10</v>
      </c>
      <c r="D1842" s="18" t="s">
        <v>308</v>
      </c>
    </row>
    <row r="1843" spans="1:4">
      <c r="A1843" s="92" t="s">
        <v>254</v>
      </c>
      <c r="B1843" s="92" t="s">
        <v>178</v>
      </c>
      <c r="C1843">
        <v>12</v>
      </c>
      <c r="D1843" s="18" t="s">
        <v>308</v>
      </c>
    </row>
    <row r="1844" spans="1:4">
      <c r="A1844" s="92" t="s">
        <v>254</v>
      </c>
      <c r="B1844" s="92" t="s">
        <v>7</v>
      </c>
      <c r="C1844">
        <v>15</v>
      </c>
      <c r="D1844" s="18" t="s">
        <v>308</v>
      </c>
    </row>
    <row r="1845" spans="1:4">
      <c r="A1845" s="90" t="s">
        <v>152</v>
      </c>
      <c r="B1845" s="90" t="s">
        <v>176</v>
      </c>
      <c r="D1845" s="18"/>
    </row>
    <row r="1846" spans="1:4">
      <c r="A1846" s="86" t="s">
        <v>131</v>
      </c>
      <c r="B1846" s="86" t="s">
        <v>180</v>
      </c>
      <c r="D1846" s="18"/>
    </row>
    <row r="1847" spans="1:4">
      <c r="A1847" s="92" t="s">
        <v>254</v>
      </c>
      <c r="B1847" s="92" t="s">
        <v>177</v>
      </c>
      <c r="C1847">
        <v>18</v>
      </c>
      <c r="D1847" s="18" t="s">
        <v>308</v>
      </c>
    </row>
    <row r="1848" spans="1:4">
      <c r="A1848" s="92" t="s">
        <v>254</v>
      </c>
      <c r="B1848" s="92" t="s">
        <v>178</v>
      </c>
      <c r="C1848">
        <v>21</v>
      </c>
      <c r="D1848" s="18" t="s">
        <v>308</v>
      </c>
    </row>
    <row r="1849" spans="1:4">
      <c r="A1849" s="92" t="s">
        <v>254</v>
      </c>
      <c r="B1849" s="92" t="s">
        <v>7</v>
      </c>
      <c r="C1849">
        <v>22</v>
      </c>
      <c r="D1849" s="18" t="s">
        <v>308</v>
      </c>
    </row>
    <row r="1850" spans="1:4">
      <c r="A1850" s="90" t="s">
        <v>152</v>
      </c>
      <c r="B1850" s="90" t="s">
        <v>180</v>
      </c>
      <c r="D1850" s="18"/>
    </row>
    <row r="1851" spans="1:4">
      <c r="A1851" s="90" t="s">
        <v>152</v>
      </c>
      <c r="B1851" s="90" t="s">
        <v>307</v>
      </c>
      <c r="D1851" s="18"/>
    </row>
    <row r="1852" spans="1:4">
      <c r="A1852" s="90" t="s">
        <v>152</v>
      </c>
      <c r="B1852" s="90" t="s">
        <v>301</v>
      </c>
      <c r="D1852" s="18"/>
    </row>
    <row r="1853" spans="1:4">
      <c r="A1853" s="86" t="s">
        <v>131</v>
      </c>
      <c r="B1853" s="86" t="s">
        <v>309</v>
      </c>
      <c r="D1853" s="18"/>
    </row>
    <row r="1854" spans="1:4">
      <c r="A1854" s="92" t="s">
        <v>254</v>
      </c>
      <c r="B1854" s="92" t="s">
        <v>253</v>
      </c>
      <c r="C1854">
        <v>2</v>
      </c>
      <c r="D1854" s="18" t="s">
        <v>310</v>
      </c>
    </row>
    <row r="1855" spans="1:4">
      <c r="A1855" s="86" t="s">
        <v>131</v>
      </c>
      <c r="B1855" s="86" t="s">
        <v>175</v>
      </c>
      <c r="D1855" s="18"/>
    </row>
    <row r="1856" spans="1:4">
      <c r="A1856" s="86" t="s">
        <v>131</v>
      </c>
      <c r="B1856" s="86" t="s">
        <v>176</v>
      </c>
      <c r="D1856" s="18"/>
    </row>
    <row r="1857" spans="1:4">
      <c r="A1857" s="92" t="s">
        <v>254</v>
      </c>
      <c r="B1857" s="92" t="s">
        <v>177</v>
      </c>
      <c r="C1857">
        <v>10</v>
      </c>
      <c r="D1857" s="18" t="s">
        <v>310</v>
      </c>
    </row>
    <row r="1858" spans="1:4">
      <c r="A1858" s="92" t="s">
        <v>254</v>
      </c>
      <c r="B1858" s="92" t="s">
        <v>178</v>
      </c>
      <c r="C1858">
        <v>12</v>
      </c>
      <c r="D1858" s="18" t="s">
        <v>310</v>
      </c>
    </row>
    <row r="1859" spans="1:4">
      <c r="A1859" s="92" t="s">
        <v>254</v>
      </c>
      <c r="B1859" s="92" t="s">
        <v>7</v>
      </c>
      <c r="C1859">
        <v>15</v>
      </c>
      <c r="D1859" s="18" t="s">
        <v>310</v>
      </c>
    </row>
    <row r="1860" spans="1:4">
      <c r="A1860" s="90" t="s">
        <v>152</v>
      </c>
      <c r="B1860" s="90" t="s">
        <v>176</v>
      </c>
      <c r="D1860" s="18"/>
    </row>
    <row r="1861" spans="1:4">
      <c r="A1861" s="86" t="s">
        <v>131</v>
      </c>
      <c r="B1861" s="86" t="s">
        <v>180</v>
      </c>
      <c r="D1861" s="18"/>
    </row>
    <row r="1862" spans="1:4">
      <c r="A1862" s="92" t="s">
        <v>254</v>
      </c>
      <c r="B1862" s="92" t="s">
        <v>177</v>
      </c>
      <c r="C1862">
        <v>18</v>
      </c>
      <c r="D1862" s="18" t="s">
        <v>310</v>
      </c>
    </row>
    <row r="1863" spans="1:4">
      <c r="A1863" s="92" t="s">
        <v>254</v>
      </c>
      <c r="B1863" s="92" t="s">
        <v>178</v>
      </c>
      <c r="C1863">
        <v>21</v>
      </c>
      <c r="D1863" s="18" t="s">
        <v>310</v>
      </c>
    </row>
    <row r="1864" spans="1:4">
      <c r="A1864" s="92" t="s">
        <v>254</v>
      </c>
      <c r="B1864" s="92" t="s">
        <v>7</v>
      </c>
      <c r="C1864">
        <v>22</v>
      </c>
      <c r="D1864" s="18" t="s">
        <v>310</v>
      </c>
    </row>
    <row r="1865" spans="1:4">
      <c r="A1865" s="90" t="s">
        <v>152</v>
      </c>
      <c r="B1865" s="90" t="s">
        <v>180</v>
      </c>
      <c r="D1865" s="18"/>
    </row>
    <row r="1866" spans="1:4">
      <c r="A1866" s="90" t="s">
        <v>152</v>
      </c>
      <c r="B1866" s="90" t="s">
        <v>175</v>
      </c>
      <c r="D1866" s="18"/>
    </row>
    <row r="1867" spans="1:4">
      <c r="A1867" s="86" t="s">
        <v>131</v>
      </c>
      <c r="B1867" s="86" t="s">
        <v>305</v>
      </c>
      <c r="D1867" s="18"/>
    </row>
    <row r="1868" spans="1:4">
      <c r="A1868" s="86" t="s">
        <v>131</v>
      </c>
      <c r="B1868" s="86" t="s">
        <v>176</v>
      </c>
      <c r="D1868" s="18"/>
    </row>
    <row r="1869" spans="1:4">
      <c r="A1869" s="92" t="s">
        <v>254</v>
      </c>
      <c r="B1869" s="92" t="s">
        <v>177</v>
      </c>
      <c r="C1869">
        <v>10</v>
      </c>
      <c r="D1869" s="18" t="s">
        <v>311</v>
      </c>
    </row>
    <row r="1870" spans="1:4">
      <c r="A1870" s="92" t="s">
        <v>254</v>
      </c>
      <c r="B1870" s="92" t="s">
        <v>178</v>
      </c>
      <c r="C1870">
        <v>12</v>
      </c>
      <c r="D1870" s="18" t="s">
        <v>311</v>
      </c>
    </row>
    <row r="1871" spans="1:4">
      <c r="A1871" s="92" t="s">
        <v>254</v>
      </c>
      <c r="B1871" s="92" t="s">
        <v>7</v>
      </c>
      <c r="C1871">
        <v>15</v>
      </c>
      <c r="D1871" s="18" t="s">
        <v>311</v>
      </c>
    </row>
    <row r="1872" spans="1:4">
      <c r="A1872" s="90" t="s">
        <v>152</v>
      </c>
      <c r="B1872" s="90" t="s">
        <v>176</v>
      </c>
      <c r="D1872" s="18"/>
    </row>
    <row r="1873" spans="1:9">
      <c r="A1873" s="86" t="s">
        <v>131</v>
      </c>
      <c r="B1873" s="86" t="s">
        <v>180</v>
      </c>
      <c r="D1873" s="18"/>
    </row>
    <row r="1874" spans="1:9">
      <c r="A1874" s="92" t="s">
        <v>254</v>
      </c>
      <c r="B1874" s="92" t="s">
        <v>177</v>
      </c>
      <c r="C1874">
        <v>18</v>
      </c>
      <c r="D1874" s="18" t="s">
        <v>311</v>
      </c>
    </row>
    <row r="1875" spans="1:9">
      <c r="A1875" s="92" t="s">
        <v>254</v>
      </c>
      <c r="B1875" s="92" t="s">
        <v>178</v>
      </c>
      <c r="C1875">
        <v>21</v>
      </c>
      <c r="D1875" s="18" t="s">
        <v>311</v>
      </c>
    </row>
    <row r="1876" spans="1:9">
      <c r="A1876" s="92" t="s">
        <v>254</v>
      </c>
      <c r="B1876" s="92" t="s">
        <v>7</v>
      </c>
      <c r="C1876">
        <v>22</v>
      </c>
      <c r="D1876" s="18" t="s">
        <v>311</v>
      </c>
    </row>
    <row r="1877" spans="1:9">
      <c r="A1877" s="90" t="s">
        <v>152</v>
      </c>
      <c r="B1877" s="90" t="s">
        <v>180</v>
      </c>
      <c r="D1877" s="18"/>
    </row>
    <row r="1878" spans="1:9">
      <c r="A1878" s="90" t="s">
        <v>152</v>
      </c>
      <c r="B1878" s="90" t="s">
        <v>305</v>
      </c>
      <c r="D1878" s="18"/>
    </row>
    <row r="1879" spans="1:9">
      <c r="A1879" s="86" t="s">
        <v>131</v>
      </c>
      <c r="B1879" s="86" t="s">
        <v>307</v>
      </c>
      <c r="D1879" s="18"/>
    </row>
    <row r="1880" spans="1:9">
      <c r="A1880" s="86" t="s">
        <v>131</v>
      </c>
      <c r="B1880" s="86" t="s">
        <v>176</v>
      </c>
      <c r="D1880" s="18"/>
    </row>
    <row r="1881" spans="1:9">
      <c r="A1881" s="92" t="s">
        <v>254</v>
      </c>
      <c r="B1881" s="92" t="s">
        <v>177</v>
      </c>
      <c r="C1881">
        <v>10</v>
      </c>
      <c r="D1881" s="18" t="s">
        <v>312</v>
      </c>
    </row>
    <row r="1882" spans="1:9">
      <c r="A1882" s="92" t="s">
        <v>254</v>
      </c>
      <c r="B1882" s="92" t="s">
        <v>178</v>
      </c>
      <c r="C1882">
        <v>12</v>
      </c>
      <c r="D1882" s="18" t="s">
        <v>312</v>
      </c>
    </row>
    <row r="1883" spans="1:9">
      <c r="A1883" s="92" t="s">
        <v>254</v>
      </c>
      <c r="B1883" s="92" t="s">
        <v>7</v>
      </c>
      <c r="C1883">
        <v>15</v>
      </c>
      <c r="D1883" s="18" t="s">
        <v>312</v>
      </c>
    </row>
    <row r="1884" spans="1:9">
      <c r="A1884" s="90" t="s">
        <v>152</v>
      </c>
      <c r="B1884" s="90" t="s">
        <v>176</v>
      </c>
      <c r="D1884" s="18"/>
    </row>
    <row r="1885" spans="1:9">
      <c r="A1885" s="86" t="s">
        <v>131</v>
      </c>
      <c r="B1885" s="86" t="s">
        <v>180</v>
      </c>
      <c r="D1885" s="18"/>
    </row>
    <row r="1886" spans="1:9">
      <c r="A1886" s="92" t="s">
        <v>254</v>
      </c>
      <c r="B1886" s="92" t="s">
        <v>177</v>
      </c>
      <c r="C1886">
        <v>18</v>
      </c>
      <c r="D1886" s="18" t="s">
        <v>312</v>
      </c>
      <c r="I1886">
        <f>VALUE(22)</f>
        <v>22</v>
      </c>
    </row>
    <row r="1887" spans="1:9">
      <c r="A1887" s="92" t="s">
        <v>254</v>
      </c>
      <c r="B1887" s="92" t="s">
        <v>178</v>
      </c>
      <c r="C1887">
        <v>21</v>
      </c>
      <c r="D1887" s="18" t="s">
        <v>312</v>
      </c>
    </row>
    <row r="1888" spans="1:9">
      <c r="A1888" s="92" t="s">
        <v>254</v>
      </c>
      <c r="B1888" s="92" t="s">
        <v>7</v>
      </c>
      <c r="C1888">
        <v>22</v>
      </c>
      <c r="D1888" s="18" t="s">
        <v>312</v>
      </c>
    </row>
    <row r="1889" spans="1:4">
      <c r="A1889" s="90" t="s">
        <v>152</v>
      </c>
      <c r="B1889" s="90" t="s">
        <v>180</v>
      </c>
      <c r="D1889" s="18"/>
    </row>
    <row r="1890" spans="1:4">
      <c r="A1890" s="90" t="s">
        <v>152</v>
      </c>
      <c r="B1890" s="90" t="s">
        <v>307</v>
      </c>
      <c r="D1890" s="18"/>
    </row>
    <row r="1891" spans="1:4">
      <c r="A1891" s="90" t="s">
        <v>152</v>
      </c>
      <c r="B1891" s="90" t="s">
        <v>309</v>
      </c>
      <c r="D1891" s="18"/>
    </row>
    <row r="1892" spans="1:4">
      <c r="A1892" s="86" t="s">
        <v>131</v>
      </c>
      <c r="B1892" s="86" t="s">
        <v>313</v>
      </c>
      <c r="D1892" s="18"/>
    </row>
    <row r="1893" spans="1:4">
      <c r="A1893" s="92" t="s">
        <v>254</v>
      </c>
      <c r="B1893" s="92" t="s">
        <v>253</v>
      </c>
      <c r="C1893">
        <v>2</v>
      </c>
      <c r="D1893" s="18" t="s">
        <v>314</v>
      </c>
    </row>
    <row r="1894" spans="1:4">
      <c r="A1894" s="86" t="s">
        <v>131</v>
      </c>
      <c r="B1894" s="86" t="s">
        <v>175</v>
      </c>
      <c r="D1894" s="18"/>
    </row>
    <row r="1895" spans="1:4">
      <c r="A1895" s="86" t="s">
        <v>131</v>
      </c>
      <c r="B1895" s="86" t="s">
        <v>176</v>
      </c>
      <c r="D1895" s="18"/>
    </row>
    <row r="1896" spans="1:4">
      <c r="A1896" s="92" t="s">
        <v>254</v>
      </c>
      <c r="B1896" s="92" t="s">
        <v>177</v>
      </c>
      <c r="C1896">
        <v>10</v>
      </c>
      <c r="D1896" s="18" t="s">
        <v>314</v>
      </c>
    </row>
    <row r="1897" spans="1:4">
      <c r="A1897" s="92" t="s">
        <v>254</v>
      </c>
      <c r="B1897" s="92" t="s">
        <v>178</v>
      </c>
      <c r="C1897">
        <v>12</v>
      </c>
      <c r="D1897" s="18" t="s">
        <v>314</v>
      </c>
    </row>
    <row r="1898" spans="1:4">
      <c r="A1898" s="92" t="s">
        <v>254</v>
      </c>
      <c r="B1898" s="92" t="s">
        <v>7</v>
      </c>
      <c r="C1898">
        <v>15</v>
      </c>
      <c r="D1898" s="18" t="s">
        <v>314</v>
      </c>
    </row>
    <row r="1899" spans="1:4">
      <c r="A1899" s="90" t="s">
        <v>152</v>
      </c>
      <c r="B1899" s="90" t="s">
        <v>176</v>
      </c>
      <c r="D1899" s="18"/>
    </row>
    <row r="1900" spans="1:4">
      <c r="A1900" s="86" t="s">
        <v>131</v>
      </c>
      <c r="B1900" s="86" t="s">
        <v>180</v>
      </c>
      <c r="D1900" s="18"/>
    </row>
    <row r="1901" spans="1:4">
      <c r="A1901" s="92" t="s">
        <v>254</v>
      </c>
      <c r="B1901" s="92" t="s">
        <v>177</v>
      </c>
      <c r="C1901">
        <v>18</v>
      </c>
      <c r="D1901" s="18" t="s">
        <v>314</v>
      </c>
    </row>
    <row r="1902" spans="1:4">
      <c r="A1902" s="92" t="s">
        <v>254</v>
      </c>
      <c r="B1902" s="92" t="s">
        <v>178</v>
      </c>
      <c r="C1902">
        <v>21</v>
      </c>
      <c r="D1902" s="18" t="s">
        <v>314</v>
      </c>
    </row>
    <row r="1903" spans="1:4">
      <c r="A1903" s="92" t="s">
        <v>254</v>
      </c>
      <c r="B1903" s="92" t="s">
        <v>7</v>
      </c>
      <c r="C1903">
        <v>22</v>
      </c>
      <c r="D1903" s="18" t="s">
        <v>314</v>
      </c>
    </row>
    <row r="1904" spans="1:4">
      <c r="A1904" s="90" t="s">
        <v>152</v>
      </c>
      <c r="B1904" s="90" t="s">
        <v>180</v>
      </c>
      <c r="D1904" s="18"/>
    </row>
    <row r="1905" spans="1:4">
      <c r="A1905" s="90" t="s">
        <v>152</v>
      </c>
      <c r="B1905" s="90" t="s">
        <v>175</v>
      </c>
      <c r="D1905" s="18"/>
    </row>
    <row r="1906" spans="1:4">
      <c r="A1906" s="86" t="s">
        <v>131</v>
      </c>
      <c r="B1906" s="86" t="s">
        <v>315</v>
      </c>
      <c r="D1906" s="18"/>
    </row>
    <row r="1907" spans="1:4">
      <c r="A1907" s="86" t="s">
        <v>131</v>
      </c>
      <c r="B1907" s="86" t="s">
        <v>176</v>
      </c>
      <c r="D1907" s="18"/>
    </row>
    <row r="1908" spans="1:4">
      <c r="A1908" s="92" t="s">
        <v>254</v>
      </c>
      <c r="B1908" s="92" t="s">
        <v>177</v>
      </c>
      <c r="C1908">
        <v>10</v>
      </c>
      <c r="D1908" s="18" t="s">
        <v>316</v>
      </c>
    </row>
    <row r="1909" spans="1:4">
      <c r="A1909" s="92" t="s">
        <v>254</v>
      </c>
      <c r="B1909" s="92" t="s">
        <v>178</v>
      </c>
      <c r="C1909">
        <v>12</v>
      </c>
      <c r="D1909" s="18" t="s">
        <v>316</v>
      </c>
    </row>
    <row r="1910" spans="1:4">
      <c r="A1910" s="92" t="s">
        <v>254</v>
      </c>
      <c r="B1910" s="92" t="s">
        <v>7</v>
      </c>
      <c r="C1910">
        <v>15</v>
      </c>
      <c r="D1910" s="18" t="s">
        <v>316</v>
      </c>
    </row>
    <row r="1911" spans="1:4">
      <c r="A1911" s="90" t="s">
        <v>152</v>
      </c>
      <c r="B1911" s="90" t="s">
        <v>176</v>
      </c>
      <c r="D1911" s="18"/>
    </row>
    <row r="1912" spans="1:4">
      <c r="A1912" s="86" t="s">
        <v>131</v>
      </c>
      <c r="B1912" s="86" t="s">
        <v>180</v>
      </c>
      <c r="D1912" s="18"/>
    </row>
    <row r="1913" spans="1:4">
      <c r="A1913" s="92" t="s">
        <v>254</v>
      </c>
      <c r="B1913" s="92" t="s">
        <v>177</v>
      </c>
      <c r="C1913">
        <v>18</v>
      </c>
      <c r="D1913" s="18" t="s">
        <v>316</v>
      </c>
    </row>
    <row r="1914" spans="1:4">
      <c r="A1914" s="92" t="s">
        <v>254</v>
      </c>
      <c r="B1914" s="92" t="s">
        <v>178</v>
      </c>
      <c r="C1914">
        <v>21</v>
      </c>
      <c r="D1914" s="18" t="s">
        <v>316</v>
      </c>
    </row>
    <row r="1915" spans="1:4">
      <c r="A1915" s="92" t="s">
        <v>254</v>
      </c>
      <c r="B1915" s="92" t="s">
        <v>7</v>
      </c>
      <c r="C1915">
        <v>22</v>
      </c>
      <c r="D1915" s="18" t="s">
        <v>316</v>
      </c>
    </row>
    <row r="1916" spans="1:4">
      <c r="A1916" s="90" t="s">
        <v>152</v>
      </c>
      <c r="B1916" s="90" t="s">
        <v>180</v>
      </c>
      <c r="D1916" s="18"/>
    </row>
    <row r="1917" spans="1:4">
      <c r="A1917" s="90" t="s">
        <v>152</v>
      </c>
      <c r="B1917" s="90" t="s">
        <v>315</v>
      </c>
      <c r="D1917" s="18"/>
    </row>
    <row r="1918" spans="1:4">
      <c r="A1918" s="86" t="s">
        <v>131</v>
      </c>
      <c r="B1918" s="86" t="s">
        <v>317</v>
      </c>
      <c r="D1918" s="18"/>
    </row>
    <row r="1919" spans="1:4">
      <c r="A1919" s="86" t="s">
        <v>131</v>
      </c>
      <c r="B1919" s="86" t="s">
        <v>176</v>
      </c>
      <c r="D1919" s="18"/>
    </row>
    <row r="1920" spans="1:4">
      <c r="A1920" s="92" t="s">
        <v>254</v>
      </c>
      <c r="B1920" s="92" t="s">
        <v>177</v>
      </c>
      <c r="C1920">
        <v>10</v>
      </c>
      <c r="D1920" s="18" t="s">
        <v>318</v>
      </c>
    </row>
    <row r="1921" spans="1:4">
      <c r="A1921" s="92" t="s">
        <v>254</v>
      </c>
      <c r="B1921" s="92" t="s">
        <v>178</v>
      </c>
      <c r="C1921">
        <v>12</v>
      </c>
      <c r="D1921" s="18" t="s">
        <v>318</v>
      </c>
    </row>
    <row r="1922" spans="1:4">
      <c r="A1922" s="92" t="s">
        <v>254</v>
      </c>
      <c r="B1922" s="92" t="s">
        <v>7</v>
      </c>
      <c r="C1922">
        <v>15</v>
      </c>
      <c r="D1922" s="18" t="s">
        <v>318</v>
      </c>
    </row>
    <row r="1923" spans="1:4">
      <c r="A1923" s="90" t="s">
        <v>152</v>
      </c>
      <c r="B1923" s="90" t="s">
        <v>176</v>
      </c>
      <c r="D1923" s="18"/>
    </row>
    <row r="1924" spans="1:4">
      <c r="A1924" s="86" t="s">
        <v>131</v>
      </c>
      <c r="B1924" s="86" t="s">
        <v>180</v>
      </c>
      <c r="D1924" s="18"/>
    </row>
    <row r="1925" spans="1:4">
      <c r="A1925" s="92" t="s">
        <v>254</v>
      </c>
      <c r="B1925" s="92" t="s">
        <v>177</v>
      </c>
      <c r="C1925">
        <v>18</v>
      </c>
      <c r="D1925" s="18" t="s">
        <v>318</v>
      </c>
    </row>
    <row r="1926" spans="1:4">
      <c r="A1926" s="92" t="s">
        <v>254</v>
      </c>
      <c r="B1926" s="92" t="s">
        <v>178</v>
      </c>
      <c r="C1926">
        <v>21</v>
      </c>
      <c r="D1926" s="18" t="s">
        <v>318</v>
      </c>
    </row>
    <row r="1927" spans="1:4">
      <c r="A1927" s="92" t="s">
        <v>254</v>
      </c>
      <c r="B1927" s="92" t="s">
        <v>7</v>
      </c>
      <c r="C1927">
        <v>22</v>
      </c>
      <c r="D1927" s="18" t="s">
        <v>318</v>
      </c>
    </row>
    <row r="1928" spans="1:4">
      <c r="A1928" s="90" t="s">
        <v>152</v>
      </c>
      <c r="B1928" s="90" t="s">
        <v>180</v>
      </c>
      <c r="D1928" s="18"/>
    </row>
    <row r="1929" spans="1:4">
      <c r="A1929" s="90" t="s">
        <v>152</v>
      </c>
      <c r="B1929" s="90" t="s">
        <v>317</v>
      </c>
      <c r="D1929" s="18"/>
    </row>
    <row r="1930" spans="1:4">
      <c r="A1930" s="90" t="s">
        <v>152</v>
      </c>
      <c r="B1930" s="90" t="s">
        <v>313</v>
      </c>
      <c r="D1930" s="18"/>
    </row>
    <row r="1931" spans="1:4">
      <c r="A1931" s="86" t="s">
        <v>131</v>
      </c>
      <c r="B1931" s="86" t="s">
        <v>319</v>
      </c>
      <c r="D1931" s="18"/>
    </row>
    <row r="1932" spans="1:4">
      <c r="A1932" s="92" t="s">
        <v>254</v>
      </c>
      <c r="B1932" s="92" t="s">
        <v>253</v>
      </c>
      <c r="C1932">
        <v>2</v>
      </c>
      <c r="D1932" s="18" t="s">
        <v>320</v>
      </c>
    </row>
    <row r="1933" spans="1:4">
      <c r="A1933" s="86" t="s">
        <v>131</v>
      </c>
      <c r="B1933" s="86" t="s">
        <v>175</v>
      </c>
      <c r="D1933" s="18"/>
    </row>
    <row r="1934" spans="1:4">
      <c r="A1934" s="86" t="s">
        <v>131</v>
      </c>
      <c r="B1934" s="86" t="s">
        <v>176</v>
      </c>
      <c r="D1934" s="18"/>
    </row>
    <row r="1935" spans="1:4">
      <c r="A1935" s="92" t="s">
        <v>254</v>
      </c>
      <c r="B1935" s="92" t="s">
        <v>177</v>
      </c>
      <c r="C1935">
        <v>10</v>
      </c>
      <c r="D1935" s="18" t="s">
        <v>320</v>
      </c>
    </row>
    <row r="1936" spans="1:4">
      <c r="A1936" s="92" t="s">
        <v>254</v>
      </c>
      <c r="B1936" s="92" t="s">
        <v>178</v>
      </c>
      <c r="C1936">
        <v>12</v>
      </c>
      <c r="D1936" s="18" t="s">
        <v>320</v>
      </c>
    </row>
    <row r="1937" spans="1:4">
      <c r="A1937" s="92" t="s">
        <v>254</v>
      </c>
      <c r="B1937" s="92" t="s">
        <v>7</v>
      </c>
      <c r="C1937">
        <v>15</v>
      </c>
      <c r="D1937" s="18" t="s">
        <v>320</v>
      </c>
    </row>
    <row r="1938" spans="1:4">
      <c r="A1938" s="90" t="s">
        <v>152</v>
      </c>
      <c r="B1938" s="90" t="s">
        <v>176</v>
      </c>
      <c r="D1938" s="18"/>
    </row>
    <row r="1939" spans="1:4">
      <c r="A1939" s="86" t="s">
        <v>131</v>
      </c>
      <c r="B1939" s="86" t="s">
        <v>180</v>
      </c>
      <c r="D1939" s="18"/>
    </row>
    <row r="1940" spans="1:4">
      <c r="A1940" s="92" t="s">
        <v>254</v>
      </c>
      <c r="B1940" s="92" t="s">
        <v>177</v>
      </c>
      <c r="C1940">
        <v>18</v>
      </c>
      <c r="D1940" s="18" t="s">
        <v>320</v>
      </c>
    </row>
    <row r="1941" spans="1:4">
      <c r="A1941" s="92" t="s">
        <v>254</v>
      </c>
      <c r="B1941" s="92" t="s">
        <v>178</v>
      </c>
      <c r="C1941">
        <v>21</v>
      </c>
      <c r="D1941" s="18" t="s">
        <v>320</v>
      </c>
    </row>
    <row r="1942" spans="1:4">
      <c r="A1942" s="92" t="s">
        <v>254</v>
      </c>
      <c r="B1942" s="92" t="s">
        <v>7</v>
      </c>
      <c r="C1942">
        <v>22</v>
      </c>
      <c r="D1942" s="18" t="s">
        <v>320</v>
      </c>
    </row>
    <row r="1943" spans="1:4">
      <c r="A1943" s="90" t="s">
        <v>152</v>
      </c>
      <c r="B1943" s="90" t="s">
        <v>180</v>
      </c>
      <c r="D1943" s="18"/>
    </row>
    <row r="1944" spans="1:4">
      <c r="A1944" s="90" t="s">
        <v>152</v>
      </c>
      <c r="B1944" s="90" t="s">
        <v>175</v>
      </c>
      <c r="D1944" s="18"/>
    </row>
    <row r="1945" spans="1:4">
      <c r="A1945" s="86" t="s">
        <v>131</v>
      </c>
      <c r="B1945" s="86" t="s">
        <v>268</v>
      </c>
      <c r="D1945" s="18"/>
    </row>
    <row r="1946" spans="1:4">
      <c r="A1946" s="86" t="s">
        <v>131</v>
      </c>
      <c r="B1946" s="86" t="s">
        <v>176</v>
      </c>
      <c r="D1946" s="18"/>
    </row>
    <row r="1947" spans="1:4">
      <c r="A1947" s="92" t="s">
        <v>254</v>
      </c>
      <c r="B1947" s="92" t="s">
        <v>177</v>
      </c>
      <c r="C1947">
        <v>10</v>
      </c>
      <c r="D1947" s="18" t="s">
        <v>321</v>
      </c>
    </row>
    <row r="1948" spans="1:4">
      <c r="A1948" s="92" t="s">
        <v>254</v>
      </c>
      <c r="B1948" s="92" t="s">
        <v>178</v>
      </c>
      <c r="C1948">
        <v>12</v>
      </c>
      <c r="D1948" s="18" t="s">
        <v>321</v>
      </c>
    </row>
    <row r="1949" spans="1:4">
      <c r="A1949" s="92" t="s">
        <v>254</v>
      </c>
      <c r="B1949" s="92" t="s">
        <v>7</v>
      </c>
      <c r="C1949">
        <v>15</v>
      </c>
      <c r="D1949" s="18" t="s">
        <v>321</v>
      </c>
    </row>
    <row r="1950" spans="1:4">
      <c r="A1950" s="90" t="s">
        <v>152</v>
      </c>
      <c r="B1950" s="90" t="s">
        <v>176</v>
      </c>
      <c r="D1950" s="18"/>
    </row>
    <row r="1951" spans="1:4">
      <c r="A1951" s="86" t="s">
        <v>131</v>
      </c>
      <c r="B1951" s="86" t="s">
        <v>180</v>
      </c>
      <c r="D1951" s="18"/>
    </row>
    <row r="1952" spans="1:4">
      <c r="A1952" s="92" t="s">
        <v>254</v>
      </c>
      <c r="B1952" s="92" t="s">
        <v>177</v>
      </c>
      <c r="C1952">
        <v>18</v>
      </c>
      <c r="D1952" s="18" t="s">
        <v>321</v>
      </c>
    </row>
    <row r="1953" spans="1:4">
      <c r="A1953" s="92" t="s">
        <v>254</v>
      </c>
      <c r="B1953" s="92" t="s">
        <v>178</v>
      </c>
      <c r="C1953">
        <v>21</v>
      </c>
      <c r="D1953" s="18" t="s">
        <v>321</v>
      </c>
    </row>
    <row r="1954" spans="1:4">
      <c r="A1954" s="92" t="s">
        <v>254</v>
      </c>
      <c r="B1954" s="92" t="s">
        <v>7</v>
      </c>
      <c r="C1954">
        <v>22</v>
      </c>
      <c r="D1954" s="18" t="s">
        <v>321</v>
      </c>
    </row>
    <row r="1955" spans="1:4">
      <c r="A1955" s="90" t="s">
        <v>152</v>
      </c>
      <c r="B1955" s="90" t="s">
        <v>180</v>
      </c>
      <c r="D1955" s="18"/>
    </row>
    <row r="1956" spans="1:4">
      <c r="A1956" s="90" t="s">
        <v>152</v>
      </c>
      <c r="B1956" s="90" t="s">
        <v>268</v>
      </c>
      <c r="D1956" s="18"/>
    </row>
    <row r="1957" spans="1:4">
      <c r="A1957" s="86" t="s">
        <v>131</v>
      </c>
      <c r="B1957" s="86" t="s">
        <v>322</v>
      </c>
      <c r="D1957" s="18"/>
    </row>
    <row r="1958" spans="1:4">
      <c r="A1958" s="86" t="s">
        <v>131</v>
      </c>
      <c r="B1958" s="86" t="s">
        <v>176</v>
      </c>
      <c r="D1958" s="18"/>
    </row>
    <row r="1959" spans="1:4">
      <c r="A1959" s="92" t="s">
        <v>254</v>
      </c>
      <c r="B1959" s="92" t="s">
        <v>177</v>
      </c>
      <c r="C1959">
        <v>10</v>
      </c>
      <c r="D1959" s="18" t="s">
        <v>323</v>
      </c>
    </row>
    <row r="1960" spans="1:4">
      <c r="A1960" s="92" t="s">
        <v>254</v>
      </c>
      <c r="B1960" s="92" t="s">
        <v>178</v>
      </c>
      <c r="C1960">
        <v>12</v>
      </c>
      <c r="D1960" s="18" t="s">
        <v>323</v>
      </c>
    </row>
    <row r="1961" spans="1:4">
      <c r="A1961" s="92" t="s">
        <v>254</v>
      </c>
      <c r="B1961" s="92" t="s">
        <v>7</v>
      </c>
      <c r="C1961">
        <v>15</v>
      </c>
      <c r="D1961" s="18" t="s">
        <v>323</v>
      </c>
    </row>
    <row r="1962" spans="1:4">
      <c r="A1962" s="90" t="s">
        <v>152</v>
      </c>
      <c r="B1962" s="90" t="s">
        <v>176</v>
      </c>
      <c r="D1962" s="18"/>
    </row>
    <row r="1963" spans="1:4">
      <c r="A1963" s="86" t="s">
        <v>131</v>
      </c>
      <c r="B1963" s="86" t="s">
        <v>180</v>
      </c>
      <c r="D1963" s="18"/>
    </row>
    <row r="1964" spans="1:4">
      <c r="A1964" s="92" t="s">
        <v>254</v>
      </c>
      <c r="B1964" s="92" t="s">
        <v>177</v>
      </c>
      <c r="C1964">
        <v>18</v>
      </c>
      <c r="D1964" s="18" t="s">
        <v>323</v>
      </c>
    </row>
    <row r="1965" spans="1:4">
      <c r="A1965" s="92" t="s">
        <v>254</v>
      </c>
      <c r="B1965" s="92" t="s">
        <v>178</v>
      </c>
      <c r="C1965">
        <v>21</v>
      </c>
      <c r="D1965" s="18" t="s">
        <v>323</v>
      </c>
    </row>
    <row r="1966" spans="1:4">
      <c r="A1966" s="92" t="s">
        <v>254</v>
      </c>
      <c r="B1966" s="92" t="s">
        <v>7</v>
      </c>
      <c r="C1966">
        <v>22</v>
      </c>
      <c r="D1966" s="18" t="s">
        <v>323</v>
      </c>
    </row>
    <row r="1967" spans="1:4">
      <c r="A1967" s="90" t="s">
        <v>152</v>
      </c>
      <c r="B1967" s="90" t="s">
        <v>180</v>
      </c>
      <c r="D1967" s="18"/>
    </row>
    <row r="1968" spans="1:4">
      <c r="A1968" s="90" t="s">
        <v>152</v>
      </c>
      <c r="B1968" s="90" t="s">
        <v>322</v>
      </c>
      <c r="D1968" s="18"/>
    </row>
    <row r="1969" spans="1:4">
      <c r="A1969" s="86" t="s">
        <v>131</v>
      </c>
      <c r="B1969" s="86" t="s">
        <v>192</v>
      </c>
      <c r="D1969" s="18"/>
    </row>
    <row r="1970" spans="1:4">
      <c r="A1970" s="86" t="s">
        <v>131</v>
      </c>
      <c r="B1970" s="86" t="s">
        <v>176</v>
      </c>
      <c r="D1970" s="18"/>
    </row>
    <row r="1971" spans="1:4">
      <c r="A1971" s="92" t="s">
        <v>254</v>
      </c>
      <c r="B1971" s="92" t="s">
        <v>177</v>
      </c>
      <c r="C1971">
        <v>10</v>
      </c>
      <c r="D1971" s="18" t="s">
        <v>324</v>
      </c>
    </row>
    <row r="1972" spans="1:4">
      <c r="A1972" s="92" t="s">
        <v>254</v>
      </c>
      <c r="B1972" s="92" t="s">
        <v>178</v>
      </c>
      <c r="C1972">
        <v>12</v>
      </c>
      <c r="D1972" s="18" t="s">
        <v>324</v>
      </c>
    </row>
    <row r="1973" spans="1:4">
      <c r="A1973" s="92" t="s">
        <v>254</v>
      </c>
      <c r="B1973" s="92" t="s">
        <v>7</v>
      </c>
      <c r="C1973">
        <v>15</v>
      </c>
      <c r="D1973" s="18" t="s">
        <v>324</v>
      </c>
    </row>
    <row r="1974" spans="1:4">
      <c r="A1974" s="90" t="s">
        <v>152</v>
      </c>
      <c r="B1974" s="90" t="s">
        <v>176</v>
      </c>
      <c r="D1974" s="18"/>
    </row>
    <row r="1975" spans="1:4">
      <c r="A1975" s="86" t="s">
        <v>131</v>
      </c>
      <c r="B1975" s="86" t="s">
        <v>180</v>
      </c>
      <c r="D1975" s="18"/>
    </row>
    <row r="1976" spans="1:4">
      <c r="A1976" s="92" t="s">
        <v>254</v>
      </c>
      <c r="B1976" s="92" t="s">
        <v>177</v>
      </c>
      <c r="C1976">
        <v>18</v>
      </c>
      <c r="D1976" s="18" t="s">
        <v>324</v>
      </c>
    </row>
    <row r="1977" spans="1:4">
      <c r="A1977" s="92" t="s">
        <v>254</v>
      </c>
      <c r="B1977" s="92" t="s">
        <v>178</v>
      </c>
      <c r="C1977">
        <v>21</v>
      </c>
      <c r="D1977" s="18" t="s">
        <v>324</v>
      </c>
    </row>
    <row r="1978" spans="1:4">
      <c r="A1978" s="92" t="s">
        <v>254</v>
      </c>
      <c r="B1978" s="92" t="s">
        <v>7</v>
      </c>
      <c r="C1978">
        <v>22</v>
      </c>
      <c r="D1978" s="18" t="s">
        <v>324</v>
      </c>
    </row>
    <row r="1979" spans="1:4">
      <c r="A1979" s="90" t="s">
        <v>152</v>
      </c>
      <c r="B1979" s="90" t="s">
        <v>180</v>
      </c>
      <c r="D1979" s="18"/>
    </row>
    <row r="1980" spans="1:4">
      <c r="A1980" s="90" t="s">
        <v>152</v>
      </c>
      <c r="B1980" s="90" t="s">
        <v>192</v>
      </c>
      <c r="D1980" s="18"/>
    </row>
    <row r="1981" spans="1:4">
      <c r="A1981" s="86" t="s">
        <v>131</v>
      </c>
      <c r="B1981" s="86" t="s">
        <v>325</v>
      </c>
      <c r="D1981" s="18"/>
    </row>
    <row r="1982" spans="1:4">
      <c r="A1982" s="86" t="s">
        <v>131</v>
      </c>
      <c r="B1982" s="86" t="s">
        <v>176</v>
      </c>
      <c r="D1982" s="18"/>
    </row>
    <row r="1983" spans="1:4">
      <c r="A1983" s="92" t="s">
        <v>254</v>
      </c>
      <c r="B1983" s="92" t="s">
        <v>177</v>
      </c>
      <c r="C1983">
        <v>10</v>
      </c>
      <c r="D1983" s="18" t="s">
        <v>326</v>
      </c>
    </row>
    <row r="1984" spans="1:4">
      <c r="A1984" s="92" t="s">
        <v>254</v>
      </c>
      <c r="B1984" s="92" t="s">
        <v>178</v>
      </c>
      <c r="C1984">
        <v>12</v>
      </c>
      <c r="D1984" s="18" t="s">
        <v>326</v>
      </c>
    </row>
    <row r="1985" spans="1:4">
      <c r="A1985" s="92" t="s">
        <v>254</v>
      </c>
      <c r="B1985" s="92" t="s">
        <v>7</v>
      </c>
      <c r="C1985">
        <v>15</v>
      </c>
      <c r="D1985" s="18" t="s">
        <v>326</v>
      </c>
    </row>
    <row r="1986" spans="1:4">
      <c r="A1986" s="90" t="s">
        <v>152</v>
      </c>
      <c r="B1986" s="90" t="s">
        <v>176</v>
      </c>
      <c r="D1986" s="18"/>
    </row>
    <row r="1987" spans="1:4">
      <c r="A1987" s="86" t="s">
        <v>131</v>
      </c>
      <c r="B1987" s="86" t="s">
        <v>180</v>
      </c>
      <c r="D1987" s="18"/>
    </row>
    <row r="1988" spans="1:4">
      <c r="A1988" s="92" t="s">
        <v>254</v>
      </c>
      <c r="B1988" s="92" t="s">
        <v>177</v>
      </c>
      <c r="C1988">
        <v>18</v>
      </c>
      <c r="D1988" s="18" t="s">
        <v>326</v>
      </c>
    </row>
    <row r="1989" spans="1:4">
      <c r="A1989" s="92" t="s">
        <v>254</v>
      </c>
      <c r="B1989" s="92" t="s">
        <v>178</v>
      </c>
      <c r="C1989">
        <v>21</v>
      </c>
      <c r="D1989" s="18" t="s">
        <v>326</v>
      </c>
    </row>
    <row r="1990" spans="1:4">
      <c r="A1990" s="92" t="s">
        <v>254</v>
      </c>
      <c r="B1990" s="92" t="s">
        <v>7</v>
      </c>
      <c r="C1990">
        <v>22</v>
      </c>
      <c r="D1990" s="18" t="s">
        <v>326</v>
      </c>
    </row>
    <row r="1991" spans="1:4">
      <c r="A1991" s="90" t="s">
        <v>152</v>
      </c>
      <c r="B1991" s="90" t="s">
        <v>180</v>
      </c>
      <c r="D1991" s="18"/>
    </row>
    <row r="1992" spans="1:4">
      <c r="A1992" s="90" t="s">
        <v>152</v>
      </c>
      <c r="B1992" s="90" t="s">
        <v>325</v>
      </c>
      <c r="D1992" s="18"/>
    </row>
    <row r="1993" spans="1:4">
      <c r="A1993" s="90" t="s">
        <v>152</v>
      </c>
      <c r="B1993" s="90" t="s">
        <v>319</v>
      </c>
      <c r="D1993" s="18"/>
    </row>
    <row r="1994" spans="1:4">
      <c r="A1994" s="86" t="s">
        <v>131</v>
      </c>
      <c r="B1994" s="86" t="s">
        <v>327</v>
      </c>
      <c r="D1994" s="18"/>
    </row>
    <row r="1995" spans="1:4">
      <c r="A1995" s="92" t="s">
        <v>254</v>
      </c>
      <c r="B1995" s="92" t="s">
        <v>253</v>
      </c>
      <c r="C1995">
        <v>2</v>
      </c>
      <c r="D1995" s="18" t="s">
        <v>328</v>
      </c>
    </row>
    <row r="1996" spans="1:4">
      <c r="A1996" s="86" t="s">
        <v>131</v>
      </c>
      <c r="B1996" s="86" t="s">
        <v>175</v>
      </c>
      <c r="D1996" s="18"/>
    </row>
    <row r="1997" spans="1:4">
      <c r="A1997" s="86" t="s">
        <v>131</v>
      </c>
      <c r="B1997" s="86" t="s">
        <v>176</v>
      </c>
      <c r="D1997" s="18"/>
    </row>
    <row r="1998" spans="1:4">
      <c r="A1998" s="92" t="s">
        <v>254</v>
      </c>
      <c r="B1998" s="92" t="s">
        <v>177</v>
      </c>
      <c r="C1998">
        <v>10</v>
      </c>
      <c r="D1998" s="18" t="s">
        <v>328</v>
      </c>
    </row>
    <row r="1999" spans="1:4">
      <c r="A1999" s="92" t="s">
        <v>254</v>
      </c>
      <c r="B1999" s="92" t="s">
        <v>178</v>
      </c>
      <c r="C1999">
        <v>12</v>
      </c>
      <c r="D1999" s="18" t="s">
        <v>328</v>
      </c>
    </row>
    <row r="2000" spans="1:4">
      <c r="A2000" s="92" t="s">
        <v>254</v>
      </c>
      <c r="B2000" s="92" t="s">
        <v>7</v>
      </c>
      <c r="C2000">
        <v>15</v>
      </c>
      <c r="D2000" s="18" t="s">
        <v>328</v>
      </c>
    </row>
    <row r="2001" spans="1:4">
      <c r="A2001" s="90" t="s">
        <v>152</v>
      </c>
      <c r="B2001" s="90" t="s">
        <v>176</v>
      </c>
      <c r="D2001" s="18"/>
    </row>
    <row r="2002" spans="1:4">
      <c r="A2002" s="86" t="s">
        <v>131</v>
      </c>
      <c r="B2002" s="86" t="s">
        <v>180</v>
      </c>
      <c r="D2002" s="18"/>
    </row>
    <row r="2003" spans="1:4">
      <c r="A2003" s="92" t="s">
        <v>254</v>
      </c>
      <c r="B2003" s="92" t="s">
        <v>177</v>
      </c>
      <c r="C2003">
        <v>18</v>
      </c>
      <c r="D2003" s="18" t="s">
        <v>328</v>
      </c>
    </row>
    <row r="2004" spans="1:4">
      <c r="A2004" s="92" t="s">
        <v>254</v>
      </c>
      <c r="B2004" s="92" t="s">
        <v>178</v>
      </c>
      <c r="C2004">
        <v>21</v>
      </c>
      <c r="D2004" s="18" t="s">
        <v>328</v>
      </c>
    </row>
    <row r="2005" spans="1:4">
      <c r="A2005" s="92" t="s">
        <v>254</v>
      </c>
      <c r="B2005" s="92" t="s">
        <v>7</v>
      </c>
      <c r="C2005">
        <v>22</v>
      </c>
      <c r="D2005" s="18" t="s">
        <v>328</v>
      </c>
    </row>
    <row r="2006" spans="1:4">
      <c r="A2006" s="90" t="s">
        <v>152</v>
      </c>
      <c r="B2006" s="90" t="s">
        <v>180</v>
      </c>
      <c r="D2006" s="18"/>
    </row>
    <row r="2007" spans="1:4">
      <c r="A2007" s="90" t="s">
        <v>152</v>
      </c>
      <c r="B2007" s="90" t="s">
        <v>175</v>
      </c>
      <c r="D2007" s="18"/>
    </row>
    <row r="2008" spans="1:4">
      <c r="A2008" s="90" t="s">
        <v>152</v>
      </c>
      <c r="B2008" s="90" t="s">
        <v>327</v>
      </c>
      <c r="D2008" s="18"/>
    </row>
    <row r="2009" spans="1:4">
      <c r="A2009" s="86" t="s">
        <v>131</v>
      </c>
      <c r="B2009" s="86" t="s">
        <v>329</v>
      </c>
      <c r="D2009" s="18"/>
    </row>
    <row r="2010" spans="1:4">
      <c r="A2010" s="92" t="s">
        <v>254</v>
      </c>
      <c r="B2010" s="92" t="s">
        <v>253</v>
      </c>
      <c r="C2010">
        <v>2</v>
      </c>
      <c r="D2010" s="18" t="s">
        <v>330</v>
      </c>
    </row>
    <row r="2011" spans="1:4">
      <c r="A2011" s="86" t="s">
        <v>131</v>
      </c>
      <c r="B2011" s="86" t="s">
        <v>175</v>
      </c>
      <c r="D2011" s="18"/>
    </row>
    <row r="2012" spans="1:4">
      <c r="A2012" s="86" t="s">
        <v>131</v>
      </c>
      <c r="B2012" s="86" t="s">
        <v>176</v>
      </c>
      <c r="D2012" s="18"/>
    </row>
    <row r="2013" spans="1:4">
      <c r="A2013" s="92" t="s">
        <v>254</v>
      </c>
      <c r="B2013" s="92" t="s">
        <v>177</v>
      </c>
      <c r="C2013">
        <v>10</v>
      </c>
      <c r="D2013" s="18" t="s">
        <v>330</v>
      </c>
    </row>
    <row r="2014" spans="1:4">
      <c r="A2014" s="92" t="s">
        <v>254</v>
      </c>
      <c r="B2014" s="92" t="s">
        <v>178</v>
      </c>
      <c r="C2014">
        <v>12</v>
      </c>
      <c r="D2014" s="18" t="s">
        <v>330</v>
      </c>
    </row>
    <row r="2015" spans="1:4">
      <c r="A2015" s="92" t="s">
        <v>254</v>
      </c>
      <c r="B2015" s="92" t="s">
        <v>7</v>
      </c>
      <c r="C2015">
        <v>15</v>
      </c>
      <c r="D2015" s="18" t="s">
        <v>330</v>
      </c>
    </row>
    <row r="2016" spans="1:4">
      <c r="A2016" s="90" t="s">
        <v>152</v>
      </c>
      <c r="B2016" s="90" t="s">
        <v>176</v>
      </c>
      <c r="D2016" s="18"/>
    </row>
    <row r="2017" spans="1:4">
      <c r="A2017" s="86" t="s">
        <v>131</v>
      </c>
      <c r="B2017" s="86" t="s">
        <v>180</v>
      </c>
      <c r="D2017" s="18"/>
    </row>
    <row r="2018" spans="1:4">
      <c r="A2018" s="92" t="s">
        <v>254</v>
      </c>
      <c r="B2018" s="92" t="s">
        <v>177</v>
      </c>
      <c r="C2018">
        <v>18</v>
      </c>
      <c r="D2018" s="18" t="s">
        <v>330</v>
      </c>
    </row>
    <row r="2019" spans="1:4">
      <c r="A2019" s="92" t="s">
        <v>254</v>
      </c>
      <c r="B2019" s="92" t="s">
        <v>178</v>
      </c>
      <c r="C2019">
        <v>21</v>
      </c>
      <c r="D2019" s="18" t="s">
        <v>330</v>
      </c>
    </row>
    <row r="2020" spans="1:4">
      <c r="A2020" s="92" t="s">
        <v>254</v>
      </c>
      <c r="B2020" s="92" t="s">
        <v>7</v>
      </c>
      <c r="C2020">
        <v>22</v>
      </c>
      <c r="D2020" s="18" t="s">
        <v>330</v>
      </c>
    </row>
    <row r="2021" spans="1:4">
      <c r="A2021" s="90" t="s">
        <v>152</v>
      </c>
      <c r="B2021" s="90" t="s">
        <v>180</v>
      </c>
      <c r="D2021" s="18"/>
    </row>
    <row r="2022" spans="1:4">
      <c r="A2022" s="90" t="s">
        <v>152</v>
      </c>
      <c r="B2022" s="90" t="s">
        <v>175</v>
      </c>
      <c r="D2022" s="18"/>
    </row>
    <row r="2023" spans="1:4">
      <c r="A2023" s="86" t="s">
        <v>131</v>
      </c>
      <c r="B2023" s="86" t="s">
        <v>268</v>
      </c>
      <c r="D2023" s="18"/>
    </row>
    <row r="2024" spans="1:4">
      <c r="A2024" s="86" t="s">
        <v>131</v>
      </c>
      <c r="B2024" s="86" t="s">
        <v>176</v>
      </c>
      <c r="D2024" s="18"/>
    </row>
    <row r="2025" spans="1:4">
      <c r="A2025" s="92" t="s">
        <v>254</v>
      </c>
      <c r="B2025" s="92" t="s">
        <v>177</v>
      </c>
      <c r="C2025">
        <v>10</v>
      </c>
      <c r="D2025" s="18" t="s">
        <v>331</v>
      </c>
    </row>
    <row r="2026" spans="1:4">
      <c r="A2026" s="92" t="s">
        <v>254</v>
      </c>
      <c r="B2026" s="92" t="s">
        <v>178</v>
      </c>
      <c r="C2026">
        <v>12</v>
      </c>
      <c r="D2026" s="18" t="s">
        <v>331</v>
      </c>
    </row>
    <row r="2027" spans="1:4">
      <c r="A2027" s="92" t="s">
        <v>254</v>
      </c>
      <c r="B2027" s="92" t="s">
        <v>7</v>
      </c>
      <c r="C2027">
        <v>15</v>
      </c>
      <c r="D2027" s="18" t="s">
        <v>331</v>
      </c>
    </row>
    <row r="2028" spans="1:4">
      <c r="A2028" s="90" t="s">
        <v>152</v>
      </c>
      <c r="B2028" s="90" t="s">
        <v>176</v>
      </c>
      <c r="D2028" s="18"/>
    </row>
    <row r="2029" spans="1:4">
      <c r="A2029" s="86" t="s">
        <v>131</v>
      </c>
      <c r="B2029" s="86" t="s">
        <v>180</v>
      </c>
      <c r="D2029" s="18"/>
    </row>
    <row r="2030" spans="1:4">
      <c r="A2030" s="92" t="s">
        <v>254</v>
      </c>
      <c r="B2030" s="92" t="s">
        <v>177</v>
      </c>
      <c r="C2030">
        <v>18</v>
      </c>
      <c r="D2030" s="18" t="s">
        <v>331</v>
      </c>
    </row>
    <row r="2031" spans="1:4">
      <c r="A2031" s="92" t="s">
        <v>254</v>
      </c>
      <c r="B2031" s="92" t="s">
        <v>178</v>
      </c>
      <c r="C2031">
        <v>21</v>
      </c>
      <c r="D2031" s="18" t="s">
        <v>331</v>
      </c>
    </row>
    <row r="2032" spans="1:4">
      <c r="A2032" s="92" t="s">
        <v>254</v>
      </c>
      <c r="B2032" s="92" t="s">
        <v>7</v>
      </c>
      <c r="C2032">
        <v>22</v>
      </c>
      <c r="D2032" s="18" t="s">
        <v>331</v>
      </c>
    </row>
    <row r="2033" spans="1:4">
      <c r="A2033" s="90" t="s">
        <v>152</v>
      </c>
      <c r="B2033" s="90" t="s">
        <v>180</v>
      </c>
      <c r="D2033" s="18"/>
    </row>
    <row r="2034" spans="1:4">
      <c r="A2034" s="90" t="s">
        <v>152</v>
      </c>
      <c r="B2034" s="90" t="s">
        <v>268</v>
      </c>
      <c r="D2034" s="18"/>
    </row>
    <row r="2035" spans="1:4">
      <c r="A2035" s="86" t="s">
        <v>131</v>
      </c>
      <c r="B2035" s="86" t="s">
        <v>332</v>
      </c>
      <c r="D2035" s="18"/>
    </row>
    <row r="2036" spans="1:4">
      <c r="A2036" s="86" t="s">
        <v>131</v>
      </c>
      <c r="B2036" s="86" t="s">
        <v>176</v>
      </c>
      <c r="D2036" s="18"/>
    </row>
    <row r="2037" spans="1:4">
      <c r="A2037" s="92" t="s">
        <v>254</v>
      </c>
      <c r="B2037" s="92" t="s">
        <v>177</v>
      </c>
      <c r="C2037">
        <v>10</v>
      </c>
      <c r="D2037" s="18" t="s">
        <v>333</v>
      </c>
    </row>
    <row r="2038" spans="1:4">
      <c r="A2038" s="92" t="s">
        <v>254</v>
      </c>
      <c r="B2038" s="92" t="s">
        <v>178</v>
      </c>
      <c r="C2038">
        <v>12</v>
      </c>
      <c r="D2038" s="18" t="s">
        <v>333</v>
      </c>
    </row>
    <row r="2039" spans="1:4">
      <c r="A2039" s="92" t="s">
        <v>254</v>
      </c>
      <c r="B2039" s="92" t="s">
        <v>7</v>
      </c>
      <c r="C2039">
        <v>15</v>
      </c>
      <c r="D2039" s="18" t="s">
        <v>333</v>
      </c>
    </row>
    <row r="2040" spans="1:4">
      <c r="A2040" s="90" t="s">
        <v>152</v>
      </c>
      <c r="B2040" s="90" t="s">
        <v>176</v>
      </c>
      <c r="D2040" s="18"/>
    </row>
    <row r="2041" spans="1:4">
      <c r="A2041" s="86" t="s">
        <v>131</v>
      </c>
      <c r="B2041" s="86" t="s">
        <v>180</v>
      </c>
      <c r="D2041" s="18"/>
    </row>
    <row r="2042" spans="1:4">
      <c r="A2042" s="92" t="s">
        <v>254</v>
      </c>
      <c r="B2042" s="92" t="s">
        <v>177</v>
      </c>
      <c r="C2042">
        <v>18</v>
      </c>
      <c r="D2042" s="18" t="s">
        <v>333</v>
      </c>
    </row>
    <row r="2043" spans="1:4">
      <c r="A2043" s="92" t="s">
        <v>254</v>
      </c>
      <c r="B2043" s="92" t="s">
        <v>178</v>
      </c>
      <c r="C2043">
        <v>21</v>
      </c>
      <c r="D2043" s="18" t="s">
        <v>333</v>
      </c>
    </row>
    <row r="2044" spans="1:4">
      <c r="A2044" s="92" t="s">
        <v>254</v>
      </c>
      <c r="B2044" s="92" t="s">
        <v>7</v>
      </c>
      <c r="C2044">
        <v>22</v>
      </c>
      <c r="D2044" s="18" t="s">
        <v>333</v>
      </c>
    </row>
    <row r="2045" spans="1:4">
      <c r="A2045" s="90" t="s">
        <v>152</v>
      </c>
      <c r="B2045" s="90" t="s">
        <v>180</v>
      </c>
      <c r="D2045" s="18"/>
    </row>
    <row r="2046" spans="1:4">
      <c r="A2046" s="90" t="s">
        <v>152</v>
      </c>
      <c r="B2046" s="90" t="s">
        <v>332</v>
      </c>
      <c r="D2046" s="18"/>
    </row>
    <row r="2047" spans="1:4">
      <c r="A2047" s="86" t="s">
        <v>131</v>
      </c>
      <c r="B2047" s="86" t="s">
        <v>322</v>
      </c>
      <c r="D2047" s="18"/>
    </row>
    <row r="2048" spans="1:4">
      <c r="A2048" s="86" t="s">
        <v>131</v>
      </c>
      <c r="B2048" s="86" t="s">
        <v>176</v>
      </c>
      <c r="D2048" s="18"/>
    </row>
    <row r="2049" spans="1:4">
      <c r="A2049" s="92" t="s">
        <v>254</v>
      </c>
      <c r="B2049" s="92" t="s">
        <v>177</v>
      </c>
      <c r="C2049">
        <v>10</v>
      </c>
      <c r="D2049" s="18" t="s">
        <v>334</v>
      </c>
    </row>
    <row r="2050" spans="1:4">
      <c r="A2050" s="92" t="s">
        <v>254</v>
      </c>
      <c r="B2050" s="92" t="s">
        <v>178</v>
      </c>
      <c r="C2050">
        <v>12</v>
      </c>
      <c r="D2050" s="18" t="s">
        <v>334</v>
      </c>
    </row>
    <row r="2051" spans="1:4">
      <c r="A2051" s="92" t="s">
        <v>254</v>
      </c>
      <c r="B2051" s="92" t="s">
        <v>7</v>
      </c>
      <c r="C2051">
        <v>15</v>
      </c>
      <c r="D2051" s="18" t="s">
        <v>334</v>
      </c>
    </row>
    <row r="2052" spans="1:4">
      <c r="A2052" s="90" t="s">
        <v>152</v>
      </c>
      <c r="B2052" s="90" t="s">
        <v>176</v>
      </c>
      <c r="D2052" s="18"/>
    </row>
    <row r="2053" spans="1:4">
      <c r="A2053" s="86" t="s">
        <v>131</v>
      </c>
      <c r="B2053" s="86" t="s">
        <v>180</v>
      </c>
      <c r="D2053" s="18"/>
    </row>
    <row r="2054" spans="1:4">
      <c r="A2054" s="92" t="s">
        <v>254</v>
      </c>
      <c r="B2054" s="92" t="s">
        <v>177</v>
      </c>
      <c r="C2054">
        <v>18</v>
      </c>
      <c r="D2054" s="18" t="s">
        <v>334</v>
      </c>
    </row>
    <row r="2055" spans="1:4">
      <c r="A2055" s="92" t="s">
        <v>254</v>
      </c>
      <c r="B2055" s="92" t="s">
        <v>178</v>
      </c>
      <c r="C2055">
        <v>21</v>
      </c>
      <c r="D2055" s="18" t="s">
        <v>334</v>
      </c>
    </row>
    <row r="2056" spans="1:4">
      <c r="A2056" s="92" t="s">
        <v>254</v>
      </c>
      <c r="B2056" s="92" t="s">
        <v>7</v>
      </c>
      <c r="C2056">
        <v>22</v>
      </c>
      <c r="D2056" s="18" t="s">
        <v>334</v>
      </c>
    </row>
    <row r="2057" spans="1:4">
      <c r="A2057" s="90" t="s">
        <v>152</v>
      </c>
      <c r="B2057" s="90" t="s">
        <v>180</v>
      </c>
      <c r="D2057" s="18"/>
    </row>
    <row r="2058" spans="1:4">
      <c r="A2058" s="90" t="s">
        <v>152</v>
      </c>
      <c r="B2058" s="90" t="s">
        <v>322</v>
      </c>
      <c r="D2058" s="18"/>
    </row>
    <row r="2059" spans="1:4">
      <c r="A2059" s="86" t="s">
        <v>131</v>
      </c>
      <c r="B2059" s="86" t="s">
        <v>335</v>
      </c>
      <c r="D2059" s="18"/>
    </row>
    <row r="2060" spans="1:4">
      <c r="A2060" s="86" t="s">
        <v>131</v>
      </c>
      <c r="B2060" s="86" t="s">
        <v>176</v>
      </c>
      <c r="D2060" s="18"/>
    </row>
    <row r="2061" spans="1:4">
      <c r="A2061" s="92" t="s">
        <v>254</v>
      </c>
      <c r="B2061" s="92" t="s">
        <v>177</v>
      </c>
      <c r="C2061">
        <v>10</v>
      </c>
      <c r="D2061" s="18" t="s">
        <v>336</v>
      </c>
    </row>
    <row r="2062" spans="1:4">
      <c r="A2062" s="92" t="s">
        <v>254</v>
      </c>
      <c r="B2062" s="92" t="s">
        <v>178</v>
      </c>
      <c r="C2062">
        <v>12</v>
      </c>
      <c r="D2062" s="18" t="s">
        <v>336</v>
      </c>
    </row>
    <row r="2063" spans="1:4">
      <c r="A2063" s="92" t="s">
        <v>254</v>
      </c>
      <c r="B2063" s="92" t="s">
        <v>7</v>
      </c>
      <c r="C2063">
        <v>15</v>
      </c>
      <c r="D2063" s="18" t="s">
        <v>336</v>
      </c>
    </row>
    <row r="2064" spans="1:4">
      <c r="A2064" s="90" t="s">
        <v>152</v>
      </c>
      <c r="B2064" s="90" t="s">
        <v>176</v>
      </c>
      <c r="D2064" s="18"/>
    </row>
    <row r="2065" spans="1:4">
      <c r="A2065" s="86" t="s">
        <v>131</v>
      </c>
      <c r="B2065" s="86" t="s">
        <v>180</v>
      </c>
      <c r="D2065" s="18"/>
    </row>
    <row r="2066" spans="1:4">
      <c r="A2066" s="92" t="s">
        <v>254</v>
      </c>
      <c r="B2066" s="92" t="s">
        <v>177</v>
      </c>
      <c r="C2066">
        <v>18</v>
      </c>
      <c r="D2066" s="18" t="s">
        <v>336</v>
      </c>
    </row>
    <row r="2067" spans="1:4">
      <c r="A2067" s="92" t="s">
        <v>254</v>
      </c>
      <c r="B2067" s="92" t="s">
        <v>178</v>
      </c>
      <c r="C2067">
        <v>21</v>
      </c>
      <c r="D2067" s="18" t="s">
        <v>336</v>
      </c>
    </row>
    <row r="2068" spans="1:4">
      <c r="A2068" s="92" t="s">
        <v>254</v>
      </c>
      <c r="B2068" s="92" t="s">
        <v>7</v>
      </c>
      <c r="C2068">
        <v>22</v>
      </c>
      <c r="D2068" s="18" t="s">
        <v>336</v>
      </c>
    </row>
    <row r="2069" spans="1:4">
      <c r="A2069" s="90" t="s">
        <v>152</v>
      </c>
      <c r="B2069" s="90" t="s">
        <v>180</v>
      </c>
      <c r="D2069" s="18"/>
    </row>
    <row r="2070" spans="1:4">
      <c r="A2070" s="90" t="s">
        <v>152</v>
      </c>
      <c r="B2070" s="90" t="s">
        <v>335</v>
      </c>
      <c r="D2070" s="18"/>
    </row>
    <row r="2071" spans="1:4">
      <c r="A2071" s="86" t="s">
        <v>131</v>
      </c>
      <c r="B2071" s="86" t="s">
        <v>337</v>
      </c>
      <c r="D2071" s="18"/>
    </row>
    <row r="2072" spans="1:4">
      <c r="A2072" s="86" t="s">
        <v>131</v>
      </c>
      <c r="B2072" s="86" t="s">
        <v>176</v>
      </c>
      <c r="D2072" s="18"/>
    </row>
    <row r="2073" spans="1:4">
      <c r="A2073" s="92" t="s">
        <v>254</v>
      </c>
      <c r="B2073" s="92" t="s">
        <v>177</v>
      </c>
      <c r="C2073">
        <v>10</v>
      </c>
      <c r="D2073" s="18" t="s">
        <v>338</v>
      </c>
    </row>
    <row r="2074" spans="1:4">
      <c r="A2074" s="92" t="s">
        <v>254</v>
      </c>
      <c r="B2074" s="92" t="s">
        <v>178</v>
      </c>
      <c r="C2074">
        <v>12</v>
      </c>
      <c r="D2074" s="18" t="s">
        <v>338</v>
      </c>
    </row>
    <row r="2075" spans="1:4">
      <c r="A2075" s="92" t="s">
        <v>254</v>
      </c>
      <c r="B2075" s="92" t="s">
        <v>7</v>
      </c>
      <c r="C2075">
        <v>15</v>
      </c>
      <c r="D2075" s="18" t="s">
        <v>338</v>
      </c>
    </row>
    <row r="2076" spans="1:4">
      <c r="A2076" s="90" t="s">
        <v>152</v>
      </c>
      <c r="B2076" s="90" t="s">
        <v>176</v>
      </c>
      <c r="D2076" s="18"/>
    </row>
    <row r="2077" spans="1:4">
      <c r="A2077" s="86" t="s">
        <v>131</v>
      </c>
      <c r="B2077" s="86" t="s">
        <v>180</v>
      </c>
      <c r="D2077" s="18"/>
    </row>
    <row r="2078" spans="1:4">
      <c r="A2078" s="92" t="s">
        <v>254</v>
      </c>
      <c r="B2078" s="92" t="s">
        <v>177</v>
      </c>
      <c r="C2078">
        <v>18</v>
      </c>
      <c r="D2078" s="18" t="s">
        <v>338</v>
      </c>
    </row>
    <row r="2079" spans="1:4">
      <c r="A2079" s="92" t="s">
        <v>254</v>
      </c>
      <c r="B2079" s="92" t="s">
        <v>178</v>
      </c>
      <c r="C2079">
        <v>21</v>
      </c>
      <c r="D2079" s="18" t="s">
        <v>338</v>
      </c>
    </row>
    <row r="2080" spans="1:4">
      <c r="A2080" s="92" t="s">
        <v>254</v>
      </c>
      <c r="B2080" s="92" t="s">
        <v>7</v>
      </c>
      <c r="C2080">
        <v>22</v>
      </c>
      <c r="D2080" s="18" t="s">
        <v>338</v>
      </c>
    </row>
    <row r="2081" spans="1:4">
      <c r="A2081" s="90" t="s">
        <v>152</v>
      </c>
      <c r="B2081" s="90" t="s">
        <v>180</v>
      </c>
      <c r="D2081" s="18"/>
    </row>
    <row r="2082" spans="1:4">
      <c r="A2082" s="90" t="s">
        <v>152</v>
      </c>
      <c r="B2082" s="90" t="s">
        <v>337</v>
      </c>
      <c r="D2082" s="18"/>
    </row>
    <row r="2083" spans="1:4">
      <c r="A2083" s="86" t="s">
        <v>131</v>
      </c>
      <c r="B2083" s="86" t="s">
        <v>192</v>
      </c>
      <c r="D2083" s="18"/>
    </row>
    <row r="2084" spans="1:4">
      <c r="A2084" s="86" t="s">
        <v>131</v>
      </c>
      <c r="B2084" s="86" t="s">
        <v>176</v>
      </c>
      <c r="D2084" s="18"/>
    </row>
    <row r="2085" spans="1:4">
      <c r="A2085" s="92" t="s">
        <v>254</v>
      </c>
      <c r="B2085" s="92" t="s">
        <v>177</v>
      </c>
      <c r="C2085">
        <v>10</v>
      </c>
      <c r="D2085" s="18" t="s">
        <v>339</v>
      </c>
    </row>
    <row r="2086" spans="1:4">
      <c r="A2086" s="92" t="s">
        <v>254</v>
      </c>
      <c r="B2086" s="92" t="s">
        <v>178</v>
      </c>
      <c r="C2086">
        <v>12</v>
      </c>
      <c r="D2086" s="18" t="s">
        <v>339</v>
      </c>
    </row>
    <row r="2087" spans="1:4">
      <c r="A2087" s="92" t="s">
        <v>254</v>
      </c>
      <c r="B2087" s="92" t="s">
        <v>7</v>
      </c>
      <c r="C2087">
        <v>15</v>
      </c>
      <c r="D2087" s="18" t="s">
        <v>339</v>
      </c>
    </row>
    <row r="2088" spans="1:4">
      <c r="A2088" s="90" t="s">
        <v>152</v>
      </c>
      <c r="B2088" s="90" t="s">
        <v>176</v>
      </c>
      <c r="D2088" s="18"/>
    </row>
    <row r="2089" spans="1:4">
      <c r="A2089" s="86" t="s">
        <v>131</v>
      </c>
      <c r="B2089" s="86" t="s">
        <v>180</v>
      </c>
      <c r="D2089" s="18"/>
    </row>
    <row r="2090" spans="1:4">
      <c r="A2090" s="92" t="s">
        <v>254</v>
      </c>
      <c r="B2090" s="92" t="s">
        <v>177</v>
      </c>
      <c r="C2090">
        <v>18</v>
      </c>
      <c r="D2090" s="18" t="s">
        <v>339</v>
      </c>
    </row>
    <row r="2091" spans="1:4">
      <c r="A2091" s="92" t="s">
        <v>254</v>
      </c>
      <c r="B2091" s="92" t="s">
        <v>178</v>
      </c>
      <c r="C2091">
        <v>21</v>
      </c>
      <c r="D2091" s="18" t="s">
        <v>339</v>
      </c>
    </row>
    <row r="2092" spans="1:4">
      <c r="A2092" s="92" t="s">
        <v>254</v>
      </c>
      <c r="B2092" s="92" t="s">
        <v>7</v>
      </c>
      <c r="C2092">
        <v>22</v>
      </c>
      <c r="D2092" s="18" t="s">
        <v>339</v>
      </c>
    </row>
    <row r="2093" spans="1:4">
      <c r="A2093" s="90" t="s">
        <v>152</v>
      </c>
      <c r="B2093" s="90" t="s">
        <v>180</v>
      </c>
      <c r="D2093" s="18"/>
    </row>
    <row r="2094" spans="1:4">
      <c r="A2094" s="90" t="s">
        <v>152</v>
      </c>
      <c r="B2094" s="90" t="s">
        <v>192</v>
      </c>
      <c r="D2094" s="18"/>
    </row>
    <row r="2095" spans="1:4">
      <c r="A2095" s="86" t="s">
        <v>131</v>
      </c>
      <c r="B2095" s="86" t="s">
        <v>325</v>
      </c>
      <c r="D2095" s="18"/>
    </row>
    <row r="2096" spans="1:4">
      <c r="A2096" s="86" t="s">
        <v>131</v>
      </c>
      <c r="B2096" s="86" t="s">
        <v>176</v>
      </c>
      <c r="D2096" s="18"/>
    </row>
    <row r="2097" spans="1:4">
      <c r="A2097" s="92" t="s">
        <v>254</v>
      </c>
      <c r="B2097" s="92" t="s">
        <v>177</v>
      </c>
      <c r="C2097">
        <v>10</v>
      </c>
      <c r="D2097" s="18" t="s">
        <v>340</v>
      </c>
    </row>
    <row r="2098" spans="1:4">
      <c r="A2098" s="92" t="s">
        <v>254</v>
      </c>
      <c r="B2098" s="92" t="s">
        <v>178</v>
      </c>
      <c r="C2098">
        <v>12</v>
      </c>
      <c r="D2098" s="18" t="s">
        <v>340</v>
      </c>
    </row>
    <row r="2099" spans="1:4">
      <c r="A2099" s="92" t="s">
        <v>254</v>
      </c>
      <c r="B2099" s="92" t="s">
        <v>7</v>
      </c>
      <c r="C2099">
        <v>15</v>
      </c>
      <c r="D2099" s="18" t="s">
        <v>340</v>
      </c>
    </row>
    <row r="2100" spans="1:4">
      <c r="A2100" s="90" t="s">
        <v>152</v>
      </c>
      <c r="B2100" s="90" t="s">
        <v>176</v>
      </c>
      <c r="D2100" s="18"/>
    </row>
    <row r="2101" spans="1:4">
      <c r="A2101" s="86" t="s">
        <v>131</v>
      </c>
      <c r="B2101" s="86" t="s">
        <v>180</v>
      </c>
      <c r="D2101" s="18"/>
    </row>
    <row r="2102" spans="1:4">
      <c r="A2102" s="92" t="s">
        <v>254</v>
      </c>
      <c r="B2102" s="92" t="s">
        <v>177</v>
      </c>
      <c r="C2102">
        <v>18</v>
      </c>
      <c r="D2102" s="18" t="s">
        <v>340</v>
      </c>
    </row>
    <row r="2103" spans="1:4">
      <c r="A2103" s="92" t="s">
        <v>254</v>
      </c>
      <c r="B2103" s="92" t="s">
        <v>178</v>
      </c>
      <c r="C2103">
        <v>21</v>
      </c>
      <c r="D2103" s="18" t="s">
        <v>340</v>
      </c>
    </row>
    <row r="2104" spans="1:4">
      <c r="A2104" s="92" t="s">
        <v>254</v>
      </c>
      <c r="B2104" s="92" t="s">
        <v>7</v>
      </c>
      <c r="C2104">
        <v>22</v>
      </c>
      <c r="D2104" s="18" t="s">
        <v>340</v>
      </c>
    </row>
    <row r="2105" spans="1:4">
      <c r="A2105" s="90" t="s">
        <v>152</v>
      </c>
      <c r="B2105" s="90" t="s">
        <v>180</v>
      </c>
      <c r="D2105" s="18"/>
    </row>
    <row r="2106" spans="1:4">
      <c r="A2106" s="90" t="s">
        <v>152</v>
      </c>
      <c r="B2106" s="90" t="s">
        <v>325</v>
      </c>
      <c r="D2106" s="18"/>
    </row>
    <row r="2107" spans="1:4">
      <c r="A2107" s="90" t="s">
        <v>152</v>
      </c>
      <c r="B2107" s="90" t="s">
        <v>329</v>
      </c>
      <c r="D2107" s="18"/>
    </row>
    <row r="2108" spans="1:4">
      <c r="A2108" s="86" t="s">
        <v>131</v>
      </c>
      <c r="B2108" s="86" t="s">
        <v>341</v>
      </c>
      <c r="D2108" s="18"/>
    </row>
    <row r="2109" spans="1:4">
      <c r="A2109" s="92" t="s">
        <v>254</v>
      </c>
      <c r="B2109" s="92" t="s">
        <v>253</v>
      </c>
      <c r="C2109">
        <v>2</v>
      </c>
      <c r="D2109" s="18" t="s">
        <v>342</v>
      </c>
    </row>
    <row r="2110" spans="1:4">
      <c r="A2110" s="86" t="s">
        <v>131</v>
      </c>
      <c r="B2110" s="86" t="s">
        <v>175</v>
      </c>
      <c r="D2110" s="18"/>
    </row>
    <row r="2111" spans="1:4">
      <c r="A2111" s="86" t="s">
        <v>131</v>
      </c>
      <c r="B2111" s="86" t="s">
        <v>176</v>
      </c>
      <c r="D2111" s="18"/>
    </row>
    <row r="2112" spans="1:4">
      <c r="A2112" s="92" t="s">
        <v>254</v>
      </c>
      <c r="B2112" s="92" t="s">
        <v>177</v>
      </c>
      <c r="C2112">
        <v>10</v>
      </c>
      <c r="D2112" s="18" t="s">
        <v>342</v>
      </c>
    </row>
    <row r="2113" spans="1:4">
      <c r="A2113" s="92" t="s">
        <v>254</v>
      </c>
      <c r="B2113" s="92" t="s">
        <v>178</v>
      </c>
      <c r="C2113">
        <v>12</v>
      </c>
      <c r="D2113" s="18" t="s">
        <v>342</v>
      </c>
    </row>
    <row r="2114" spans="1:4">
      <c r="A2114" s="92" t="s">
        <v>254</v>
      </c>
      <c r="B2114" s="92" t="s">
        <v>7</v>
      </c>
      <c r="C2114">
        <v>15</v>
      </c>
      <c r="D2114" s="18" t="s">
        <v>342</v>
      </c>
    </row>
    <row r="2115" spans="1:4">
      <c r="A2115" s="90" t="s">
        <v>152</v>
      </c>
      <c r="B2115" s="90" t="s">
        <v>176</v>
      </c>
      <c r="D2115" s="18"/>
    </row>
    <row r="2116" spans="1:4">
      <c r="A2116" s="86" t="s">
        <v>131</v>
      </c>
      <c r="B2116" s="86" t="s">
        <v>180</v>
      </c>
      <c r="D2116" s="18"/>
    </row>
    <row r="2117" spans="1:4">
      <c r="A2117" s="92" t="s">
        <v>254</v>
      </c>
      <c r="B2117" s="92" t="s">
        <v>177</v>
      </c>
      <c r="C2117">
        <v>18</v>
      </c>
      <c r="D2117" s="18" t="s">
        <v>342</v>
      </c>
    </row>
    <row r="2118" spans="1:4">
      <c r="A2118" s="92" t="s">
        <v>254</v>
      </c>
      <c r="B2118" s="92" t="s">
        <v>178</v>
      </c>
      <c r="C2118">
        <v>21</v>
      </c>
      <c r="D2118" s="18" t="s">
        <v>342</v>
      </c>
    </row>
    <row r="2119" spans="1:4">
      <c r="A2119" s="92" t="s">
        <v>254</v>
      </c>
      <c r="B2119" s="92" t="s">
        <v>7</v>
      </c>
      <c r="C2119">
        <v>22</v>
      </c>
      <c r="D2119" s="18" t="s">
        <v>342</v>
      </c>
    </row>
    <row r="2120" spans="1:4">
      <c r="A2120" s="90" t="s">
        <v>152</v>
      </c>
      <c r="B2120" s="90" t="s">
        <v>180</v>
      </c>
      <c r="D2120" s="18"/>
    </row>
    <row r="2121" spans="1:4">
      <c r="A2121" s="90" t="s">
        <v>152</v>
      </c>
      <c r="B2121" s="90" t="s">
        <v>175</v>
      </c>
      <c r="D2121" s="18"/>
    </row>
    <row r="2122" spans="1:4">
      <c r="A2122" s="86" t="s">
        <v>131</v>
      </c>
      <c r="B2122" s="86" t="s">
        <v>268</v>
      </c>
      <c r="D2122" s="18"/>
    </row>
    <row r="2123" spans="1:4">
      <c r="A2123" s="86" t="s">
        <v>131</v>
      </c>
      <c r="B2123" s="86" t="s">
        <v>176</v>
      </c>
      <c r="D2123" s="18"/>
    </row>
    <row r="2124" spans="1:4">
      <c r="A2124" s="92" t="s">
        <v>254</v>
      </c>
      <c r="B2124" s="92" t="s">
        <v>177</v>
      </c>
      <c r="C2124">
        <v>10</v>
      </c>
      <c r="D2124" s="18" t="s">
        <v>343</v>
      </c>
    </row>
    <row r="2125" spans="1:4">
      <c r="A2125" s="92" t="s">
        <v>254</v>
      </c>
      <c r="B2125" s="92" t="s">
        <v>178</v>
      </c>
      <c r="C2125">
        <v>12</v>
      </c>
      <c r="D2125" s="18" t="s">
        <v>343</v>
      </c>
    </row>
    <row r="2126" spans="1:4">
      <c r="A2126" s="92" t="s">
        <v>254</v>
      </c>
      <c r="B2126" s="92" t="s">
        <v>7</v>
      </c>
      <c r="C2126">
        <v>15</v>
      </c>
      <c r="D2126" s="18" t="s">
        <v>343</v>
      </c>
    </row>
    <row r="2127" spans="1:4">
      <c r="A2127" s="90" t="s">
        <v>152</v>
      </c>
      <c r="B2127" s="90" t="s">
        <v>176</v>
      </c>
      <c r="D2127" s="18"/>
    </row>
    <row r="2128" spans="1:4">
      <c r="A2128" s="86" t="s">
        <v>131</v>
      </c>
      <c r="B2128" s="86" t="s">
        <v>180</v>
      </c>
      <c r="D2128" s="18"/>
    </row>
    <row r="2129" spans="1:4">
      <c r="A2129" s="92" t="s">
        <v>254</v>
      </c>
      <c r="B2129" s="92" t="s">
        <v>177</v>
      </c>
      <c r="C2129">
        <v>18</v>
      </c>
      <c r="D2129" s="18" t="s">
        <v>343</v>
      </c>
    </row>
    <row r="2130" spans="1:4">
      <c r="A2130" s="92" t="s">
        <v>254</v>
      </c>
      <c r="B2130" s="92" t="s">
        <v>178</v>
      </c>
      <c r="C2130">
        <v>21</v>
      </c>
      <c r="D2130" s="18" t="s">
        <v>343</v>
      </c>
    </row>
    <row r="2131" spans="1:4">
      <c r="A2131" s="92" t="s">
        <v>254</v>
      </c>
      <c r="B2131" s="92" t="s">
        <v>7</v>
      </c>
      <c r="C2131">
        <v>22</v>
      </c>
      <c r="D2131" s="18" t="s">
        <v>343</v>
      </c>
    </row>
    <row r="2132" spans="1:4">
      <c r="A2132" s="90" t="s">
        <v>152</v>
      </c>
      <c r="B2132" s="90" t="s">
        <v>180</v>
      </c>
      <c r="D2132" s="18"/>
    </row>
    <row r="2133" spans="1:4">
      <c r="A2133" s="90" t="s">
        <v>152</v>
      </c>
      <c r="B2133" s="90" t="s">
        <v>268</v>
      </c>
      <c r="D2133" s="18"/>
    </row>
    <row r="2134" spans="1:4">
      <c r="A2134" s="86" t="s">
        <v>131</v>
      </c>
      <c r="B2134" s="86" t="s">
        <v>332</v>
      </c>
      <c r="D2134" s="18"/>
    </row>
    <row r="2135" spans="1:4">
      <c r="A2135" s="86" t="s">
        <v>131</v>
      </c>
      <c r="B2135" s="86" t="s">
        <v>176</v>
      </c>
      <c r="D2135" s="18"/>
    </row>
    <row r="2136" spans="1:4">
      <c r="A2136" s="92" t="s">
        <v>254</v>
      </c>
      <c r="B2136" s="92" t="s">
        <v>177</v>
      </c>
      <c r="C2136">
        <v>10</v>
      </c>
      <c r="D2136" s="18" t="s">
        <v>344</v>
      </c>
    </row>
    <row r="2137" spans="1:4">
      <c r="A2137" s="92" t="s">
        <v>254</v>
      </c>
      <c r="B2137" s="92" t="s">
        <v>178</v>
      </c>
      <c r="C2137">
        <v>12</v>
      </c>
      <c r="D2137" s="18" t="s">
        <v>344</v>
      </c>
    </row>
    <row r="2138" spans="1:4">
      <c r="A2138" s="92" t="s">
        <v>254</v>
      </c>
      <c r="B2138" s="92" t="s">
        <v>7</v>
      </c>
      <c r="C2138">
        <v>15</v>
      </c>
      <c r="D2138" s="18" t="s">
        <v>344</v>
      </c>
    </row>
    <row r="2139" spans="1:4">
      <c r="A2139" s="90" t="s">
        <v>152</v>
      </c>
      <c r="B2139" s="90" t="s">
        <v>176</v>
      </c>
      <c r="D2139" s="18"/>
    </row>
    <row r="2140" spans="1:4">
      <c r="A2140" s="86" t="s">
        <v>131</v>
      </c>
      <c r="B2140" s="86" t="s">
        <v>180</v>
      </c>
      <c r="D2140" s="18"/>
    </row>
    <row r="2141" spans="1:4">
      <c r="A2141" s="92" t="s">
        <v>254</v>
      </c>
      <c r="B2141" s="92" t="s">
        <v>177</v>
      </c>
      <c r="C2141">
        <v>18</v>
      </c>
      <c r="D2141" s="18" t="s">
        <v>344</v>
      </c>
    </row>
    <row r="2142" spans="1:4">
      <c r="A2142" s="92" t="s">
        <v>254</v>
      </c>
      <c r="B2142" s="92" t="s">
        <v>178</v>
      </c>
      <c r="C2142">
        <v>21</v>
      </c>
      <c r="D2142" s="18" t="s">
        <v>344</v>
      </c>
    </row>
    <row r="2143" spans="1:4">
      <c r="A2143" s="92" t="s">
        <v>254</v>
      </c>
      <c r="B2143" s="92" t="s">
        <v>7</v>
      </c>
      <c r="C2143">
        <v>22</v>
      </c>
      <c r="D2143" s="18" t="s">
        <v>344</v>
      </c>
    </row>
    <row r="2144" spans="1:4">
      <c r="A2144" s="90" t="s">
        <v>152</v>
      </c>
      <c r="B2144" s="90" t="s">
        <v>180</v>
      </c>
      <c r="D2144" s="18"/>
    </row>
    <row r="2145" spans="1:4">
      <c r="A2145" s="90" t="s">
        <v>152</v>
      </c>
      <c r="B2145" s="90" t="s">
        <v>332</v>
      </c>
      <c r="D2145" s="18"/>
    </row>
    <row r="2146" spans="1:4">
      <c r="A2146" s="86" t="s">
        <v>131</v>
      </c>
      <c r="B2146" s="86" t="s">
        <v>322</v>
      </c>
      <c r="D2146" s="18"/>
    </row>
    <row r="2147" spans="1:4">
      <c r="A2147" s="86" t="s">
        <v>131</v>
      </c>
      <c r="B2147" s="86" t="s">
        <v>176</v>
      </c>
      <c r="D2147" s="18"/>
    </row>
    <row r="2148" spans="1:4">
      <c r="A2148" s="92" t="s">
        <v>254</v>
      </c>
      <c r="B2148" s="92" t="s">
        <v>177</v>
      </c>
      <c r="C2148">
        <v>10</v>
      </c>
      <c r="D2148" s="18" t="s">
        <v>345</v>
      </c>
    </row>
    <row r="2149" spans="1:4">
      <c r="A2149" s="92" t="s">
        <v>254</v>
      </c>
      <c r="B2149" s="92" t="s">
        <v>178</v>
      </c>
      <c r="C2149">
        <v>12</v>
      </c>
      <c r="D2149" s="18" t="s">
        <v>345</v>
      </c>
    </row>
    <row r="2150" spans="1:4">
      <c r="A2150" s="92" t="s">
        <v>254</v>
      </c>
      <c r="B2150" s="92" t="s">
        <v>7</v>
      </c>
      <c r="C2150">
        <v>15</v>
      </c>
      <c r="D2150" s="18" t="s">
        <v>345</v>
      </c>
    </row>
    <row r="2151" spans="1:4">
      <c r="A2151" s="90" t="s">
        <v>152</v>
      </c>
      <c r="B2151" s="90" t="s">
        <v>176</v>
      </c>
      <c r="D2151" s="18"/>
    </row>
    <row r="2152" spans="1:4">
      <c r="A2152" s="86" t="s">
        <v>131</v>
      </c>
      <c r="B2152" s="86" t="s">
        <v>180</v>
      </c>
      <c r="D2152" s="18"/>
    </row>
    <row r="2153" spans="1:4">
      <c r="A2153" s="92" t="s">
        <v>254</v>
      </c>
      <c r="B2153" s="92" t="s">
        <v>177</v>
      </c>
      <c r="C2153">
        <v>18</v>
      </c>
      <c r="D2153" s="18" t="s">
        <v>345</v>
      </c>
    </row>
    <row r="2154" spans="1:4">
      <c r="A2154" s="92" t="s">
        <v>254</v>
      </c>
      <c r="B2154" s="92" t="s">
        <v>178</v>
      </c>
      <c r="C2154">
        <v>21</v>
      </c>
      <c r="D2154" s="18" t="s">
        <v>345</v>
      </c>
    </row>
    <row r="2155" spans="1:4">
      <c r="A2155" s="92" t="s">
        <v>254</v>
      </c>
      <c r="B2155" s="92" t="s">
        <v>7</v>
      </c>
      <c r="C2155">
        <v>22</v>
      </c>
      <c r="D2155" s="18" t="s">
        <v>345</v>
      </c>
    </row>
    <row r="2156" spans="1:4">
      <c r="A2156" s="90" t="s">
        <v>152</v>
      </c>
      <c r="B2156" s="90" t="s">
        <v>180</v>
      </c>
      <c r="D2156" s="18"/>
    </row>
    <row r="2157" spans="1:4">
      <c r="A2157" s="90" t="s">
        <v>152</v>
      </c>
      <c r="B2157" s="90" t="s">
        <v>322</v>
      </c>
      <c r="D2157" s="18"/>
    </row>
    <row r="2158" spans="1:4">
      <c r="A2158" s="86" t="s">
        <v>131</v>
      </c>
      <c r="B2158" s="86" t="s">
        <v>335</v>
      </c>
      <c r="D2158" s="18"/>
    </row>
    <row r="2159" spans="1:4">
      <c r="A2159" s="86" t="s">
        <v>131</v>
      </c>
      <c r="B2159" s="86" t="s">
        <v>176</v>
      </c>
      <c r="D2159" s="18"/>
    </row>
    <row r="2160" spans="1:4">
      <c r="A2160" s="92" t="s">
        <v>254</v>
      </c>
      <c r="B2160" s="92" t="s">
        <v>177</v>
      </c>
      <c r="C2160">
        <v>10</v>
      </c>
      <c r="D2160" s="18" t="s">
        <v>346</v>
      </c>
    </row>
    <row r="2161" spans="1:4">
      <c r="A2161" s="92" t="s">
        <v>254</v>
      </c>
      <c r="B2161" s="92" t="s">
        <v>178</v>
      </c>
      <c r="C2161">
        <v>12</v>
      </c>
      <c r="D2161" s="18" t="s">
        <v>346</v>
      </c>
    </row>
    <row r="2162" spans="1:4">
      <c r="A2162" s="92" t="s">
        <v>254</v>
      </c>
      <c r="B2162" s="92" t="s">
        <v>7</v>
      </c>
      <c r="C2162">
        <v>15</v>
      </c>
      <c r="D2162" s="18" t="s">
        <v>346</v>
      </c>
    </row>
    <row r="2163" spans="1:4">
      <c r="A2163" s="90" t="s">
        <v>152</v>
      </c>
      <c r="B2163" s="90" t="s">
        <v>176</v>
      </c>
      <c r="D2163" s="18"/>
    </row>
    <row r="2164" spans="1:4">
      <c r="A2164" s="86" t="s">
        <v>131</v>
      </c>
      <c r="B2164" s="86" t="s">
        <v>180</v>
      </c>
      <c r="D2164" s="18"/>
    </row>
    <row r="2165" spans="1:4">
      <c r="A2165" s="92" t="s">
        <v>254</v>
      </c>
      <c r="B2165" s="92" t="s">
        <v>177</v>
      </c>
      <c r="C2165">
        <v>18</v>
      </c>
      <c r="D2165" s="18" t="s">
        <v>346</v>
      </c>
    </row>
    <row r="2166" spans="1:4">
      <c r="A2166" s="92" t="s">
        <v>254</v>
      </c>
      <c r="B2166" s="92" t="s">
        <v>178</v>
      </c>
      <c r="C2166">
        <v>21</v>
      </c>
      <c r="D2166" s="18" t="s">
        <v>346</v>
      </c>
    </row>
    <row r="2167" spans="1:4">
      <c r="A2167" s="92" t="s">
        <v>254</v>
      </c>
      <c r="B2167" s="92" t="s">
        <v>7</v>
      </c>
      <c r="C2167">
        <v>22</v>
      </c>
      <c r="D2167" s="18" t="s">
        <v>346</v>
      </c>
    </row>
    <row r="2168" spans="1:4">
      <c r="A2168" s="90" t="s">
        <v>152</v>
      </c>
      <c r="B2168" s="90" t="s">
        <v>180</v>
      </c>
      <c r="D2168" s="18"/>
    </row>
    <row r="2169" spans="1:4">
      <c r="A2169" s="90" t="s">
        <v>152</v>
      </c>
      <c r="B2169" s="90" t="s">
        <v>335</v>
      </c>
      <c r="D2169" s="18"/>
    </row>
    <row r="2170" spans="1:4">
      <c r="A2170" s="86" t="s">
        <v>131</v>
      </c>
      <c r="B2170" s="86" t="s">
        <v>337</v>
      </c>
      <c r="D2170" s="18"/>
    </row>
    <row r="2171" spans="1:4">
      <c r="A2171" s="86" t="s">
        <v>131</v>
      </c>
      <c r="B2171" s="86" t="s">
        <v>176</v>
      </c>
      <c r="D2171" s="18"/>
    </row>
    <row r="2172" spans="1:4">
      <c r="A2172" s="92" t="s">
        <v>254</v>
      </c>
      <c r="B2172" s="92" t="s">
        <v>177</v>
      </c>
      <c r="C2172">
        <v>10</v>
      </c>
      <c r="D2172" s="18" t="s">
        <v>347</v>
      </c>
    </row>
    <row r="2173" spans="1:4">
      <c r="A2173" s="92" t="s">
        <v>254</v>
      </c>
      <c r="B2173" s="92" t="s">
        <v>178</v>
      </c>
      <c r="C2173">
        <v>12</v>
      </c>
      <c r="D2173" s="18" t="s">
        <v>347</v>
      </c>
    </row>
    <row r="2174" spans="1:4">
      <c r="A2174" s="92" t="s">
        <v>254</v>
      </c>
      <c r="B2174" s="92" t="s">
        <v>7</v>
      </c>
      <c r="C2174">
        <v>15</v>
      </c>
      <c r="D2174" s="18" t="s">
        <v>347</v>
      </c>
    </row>
    <row r="2175" spans="1:4">
      <c r="A2175" s="90" t="s">
        <v>152</v>
      </c>
      <c r="B2175" s="90" t="s">
        <v>176</v>
      </c>
      <c r="D2175" s="18"/>
    </row>
    <row r="2176" spans="1:4">
      <c r="A2176" s="86" t="s">
        <v>131</v>
      </c>
      <c r="B2176" s="86" t="s">
        <v>180</v>
      </c>
      <c r="D2176" s="18"/>
    </row>
    <row r="2177" spans="1:4">
      <c r="A2177" s="92" t="s">
        <v>254</v>
      </c>
      <c r="B2177" s="92" t="s">
        <v>177</v>
      </c>
      <c r="C2177">
        <v>18</v>
      </c>
      <c r="D2177" s="18" t="s">
        <v>347</v>
      </c>
    </row>
    <row r="2178" spans="1:4">
      <c r="A2178" s="92" t="s">
        <v>254</v>
      </c>
      <c r="B2178" s="92" t="s">
        <v>178</v>
      </c>
      <c r="C2178">
        <v>21</v>
      </c>
      <c r="D2178" s="18" t="s">
        <v>347</v>
      </c>
    </row>
    <row r="2179" spans="1:4">
      <c r="A2179" s="92" t="s">
        <v>254</v>
      </c>
      <c r="B2179" s="92" t="s">
        <v>7</v>
      </c>
      <c r="C2179">
        <v>22</v>
      </c>
      <c r="D2179" s="18" t="s">
        <v>347</v>
      </c>
    </row>
    <row r="2180" spans="1:4">
      <c r="A2180" s="90" t="s">
        <v>152</v>
      </c>
      <c r="B2180" s="90" t="s">
        <v>180</v>
      </c>
      <c r="D2180" s="18"/>
    </row>
    <row r="2181" spans="1:4">
      <c r="A2181" s="90" t="s">
        <v>152</v>
      </c>
      <c r="B2181" s="90" t="s">
        <v>337</v>
      </c>
      <c r="D2181" s="18"/>
    </row>
    <row r="2182" spans="1:4">
      <c r="A2182" s="86" t="s">
        <v>131</v>
      </c>
      <c r="B2182" s="86" t="s">
        <v>192</v>
      </c>
      <c r="D2182" s="18"/>
    </row>
    <row r="2183" spans="1:4">
      <c r="A2183" s="86" t="s">
        <v>131</v>
      </c>
      <c r="B2183" s="86" t="s">
        <v>176</v>
      </c>
      <c r="D2183" s="18"/>
    </row>
    <row r="2184" spans="1:4">
      <c r="A2184" s="92" t="s">
        <v>254</v>
      </c>
      <c r="B2184" s="92" t="s">
        <v>177</v>
      </c>
      <c r="C2184">
        <v>10</v>
      </c>
      <c r="D2184" s="18" t="s">
        <v>348</v>
      </c>
    </row>
    <row r="2185" spans="1:4">
      <c r="A2185" s="92" t="s">
        <v>254</v>
      </c>
      <c r="B2185" s="92" t="s">
        <v>178</v>
      </c>
      <c r="C2185">
        <v>12</v>
      </c>
      <c r="D2185" s="18" t="s">
        <v>348</v>
      </c>
    </row>
    <row r="2186" spans="1:4">
      <c r="A2186" s="92" t="s">
        <v>254</v>
      </c>
      <c r="B2186" s="92" t="s">
        <v>7</v>
      </c>
      <c r="C2186">
        <v>15</v>
      </c>
      <c r="D2186" s="18" t="s">
        <v>348</v>
      </c>
    </row>
    <row r="2187" spans="1:4">
      <c r="A2187" s="90" t="s">
        <v>152</v>
      </c>
      <c r="B2187" s="90" t="s">
        <v>176</v>
      </c>
      <c r="D2187" s="18"/>
    </row>
    <row r="2188" spans="1:4">
      <c r="A2188" s="86" t="s">
        <v>131</v>
      </c>
      <c r="B2188" s="86" t="s">
        <v>180</v>
      </c>
      <c r="D2188" s="18"/>
    </row>
    <row r="2189" spans="1:4">
      <c r="A2189" s="92" t="s">
        <v>254</v>
      </c>
      <c r="B2189" s="92" t="s">
        <v>177</v>
      </c>
      <c r="C2189">
        <v>18</v>
      </c>
      <c r="D2189" s="18" t="s">
        <v>348</v>
      </c>
    </row>
    <row r="2190" spans="1:4">
      <c r="A2190" s="92" t="s">
        <v>254</v>
      </c>
      <c r="B2190" s="92" t="s">
        <v>178</v>
      </c>
      <c r="C2190">
        <v>21</v>
      </c>
      <c r="D2190" s="18" t="s">
        <v>348</v>
      </c>
    </row>
    <row r="2191" spans="1:4">
      <c r="A2191" s="92" t="s">
        <v>254</v>
      </c>
      <c r="B2191" s="92" t="s">
        <v>7</v>
      </c>
      <c r="C2191">
        <v>22</v>
      </c>
      <c r="D2191" s="18" t="s">
        <v>348</v>
      </c>
    </row>
    <row r="2192" spans="1:4">
      <c r="A2192" s="90" t="s">
        <v>152</v>
      </c>
      <c r="B2192" s="90" t="s">
        <v>180</v>
      </c>
      <c r="D2192" s="18"/>
    </row>
    <row r="2193" spans="1:4">
      <c r="A2193" s="90" t="s">
        <v>152</v>
      </c>
      <c r="B2193" s="90" t="s">
        <v>192</v>
      </c>
      <c r="D2193" s="18"/>
    </row>
    <row r="2194" spans="1:4">
      <c r="A2194" s="86" t="s">
        <v>131</v>
      </c>
      <c r="B2194" s="86" t="s">
        <v>325</v>
      </c>
      <c r="D2194" s="18"/>
    </row>
    <row r="2195" spans="1:4">
      <c r="A2195" s="86" t="s">
        <v>131</v>
      </c>
      <c r="B2195" s="86" t="s">
        <v>176</v>
      </c>
      <c r="D2195" s="18"/>
    </row>
    <row r="2196" spans="1:4">
      <c r="A2196" s="92" t="s">
        <v>254</v>
      </c>
      <c r="B2196" s="92" t="s">
        <v>177</v>
      </c>
      <c r="C2196">
        <v>10</v>
      </c>
      <c r="D2196" s="18" t="s">
        <v>349</v>
      </c>
    </row>
    <row r="2197" spans="1:4">
      <c r="A2197" s="92" t="s">
        <v>254</v>
      </c>
      <c r="B2197" s="92" t="s">
        <v>178</v>
      </c>
      <c r="C2197">
        <v>12</v>
      </c>
      <c r="D2197" s="18" t="s">
        <v>349</v>
      </c>
    </row>
    <row r="2198" spans="1:4">
      <c r="A2198" s="92" t="s">
        <v>254</v>
      </c>
      <c r="B2198" s="92" t="s">
        <v>7</v>
      </c>
      <c r="C2198">
        <v>15</v>
      </c>
      <c r="D2198" s="18" t="s">
        <v>349</v>
      </c>
    </row>
    <row r="2199" spans="1:4">
      <c r="A2199" s="90" t="s">
        <v>152</v>
      </c>
      <c r="B2199" s="90" t="s">
        <v>176</v>
      </c>
      <c r="D2199" s="18"/>
    </row>
    <row r="2200" spans="1:4">
      <c r="A2200" s="86" t="s">
        <v>131</v>
      </c>
      <c r="B2200" s="86" t="s">
        <v>180</v>
      </c>
      <c r="D2200" s="18"/>
    </row>
    <row r="2201" spans="1:4">
      <c r="A2201" s="92" t="s">
        <v>254</v>
      </c>
      <c r="B2201" s="92" t="s">
        <v>177</v>
      </c>
      <c r="C2201">
        <v>18</v>
      </c>
      <c r="D2201" s="18" t="s">
        <v>349</v>
      </c>
    </row>
    <row r="2202" spans="1:4">
      <c r="A2202" s="92" t="s">
        <v>254</v>
      </c>
      <c r="B2202" s="92" t="s">
        <v>178</v>
      </c>
      <c r="C2202">
        <v>21</v>
      </c>
      <c r="D2202" s="18" t="s">
        <v>349</v>
      </c>
    </row>
    <row r="2203" spans="1:4">
      <c r="A2203" s="92" t="s">
        <v>254</v>
      </c>
      <c r="B2203" s="92" t="s">
        <v>7</v>
      </c>
      <c r="C2203">
        <v>22</v>
      </c>
      <c r="D2203" s="18" t="s">
        <v>349</v>
      </c>
    </row>
    <row r="2204" spans="1:4">
      <c r="A2204" s="90" t="s">
        <v>152</v>
      </c>
      <c r="B2204" s="90" t="s">
        <v>180</v>
      </c>
      <c r="D2204" s="18"/>
    </row>
    <row r="2205" spans="1:4">
      <c r="A2205" s="90" t="s">
        <v>152</v>
      </c>
      <c r="B2205" s="90" t="s">
        <v>325</v>
      </c>
      <c r="D2205" s="18"/>
    </row>
    <row r="2206" spans="1:4">
      <c r="A2206" s="90" t="s">
        <v>152</v>
      </c>
      <c r="B2206" s="90" t="s">
        <v>341</v>
      </c>
      <c r="D2206" s="18"/>
    </row>
    <row r="2207" spans="1:4">
      <c r="A2207" s="86" t="s">
        <v>131</v>
      </c>
      <c r="B2207" s="86" t="s">
        <v>350</v>
      </c>
      <c r="D2207" s="18"/>
    </row>
    <row r="2208" spans="1:4">
      <c r="A2208" s="92" t="s">
        <v>254</v>
      </c>
      <c r="B2208" s="92" t="s">
        <v>253</v>
      </c>
      <c r="C2208">
        <v>2</v>
      </c>
      <c r="D2208" s="18" t="s">
        <v>351</v>
      </c>
    </row>
    <row r="2209" spans="1:4">
      <c r="A2209" s="86" t="s">
        <v>131</v>
      </c>
      <c r="B2209" s="86" t="s">
        <v>175</v>
      </c>
      <c r="D2209" s="18"/>
    </row>
    <row r="2210" spans="1:4">
      <c r="A2210" s="86" t="s">
        <v>131</v>
      </c>
      <c r="B2210" s="86" t="s">
        <v>176</v>
      </c>
      <c r="D2210" s="18"/>
    </row>
    <row r="2211" spans="1:4">
      <c r="A2211" s="92" t="s">
        <v>254</v>
      </c>
      <c r="B2211" s="92" t="s">
        <v>177</v>
      </c>
      <c r="C2211">
        <v>10</v>
      </c>
      <c r="D2211" s="18" t="s">
        <v>351</v>
      </c>
    </row>
    <row r="2212" spans="1:4">
      <c r="A2212" s="92" t="s">
        <v>254</v>
      </c>
      <c r="B2212" s="92" t="s">
        <v>178</v>
      </c>
      <c r="C2212">
        <v>12</v>
      </c>
      <c r="D2212" s="18" t="s">
        <v>351</v>
      </c>
    </row>
    <row r="2213" spans="1:4">
      <c r="A2213" s="92" t="s">
        <v>254</v>
      </c>
      <c r="B2213" s="92" t="s">
        <v>7</v>
      </c>
      <c r="C2213">
        <v>15</v>
      </c>
      <c r="D2213" s="18" t="s">
        <v>351</v>
      </c>
    </row>
    <row r="2214" spans="1:4">
      <c r="A2214" s="90" t="s">
        <v>152</v>
      </c>
      <c r="B2214" s="90" t="s">
        <v>176</v>
      </c>
      <c r="D2214" s="18"/>
    </row>
    <row r="2215" spans="1:4">
      <c r="A2215" s="86" t="s">
        <v>131</v>
      </c>
      <c r="B2215" s="86" t="s">
        <v>180</v>
      </c>
      <c r="D2215" s="18"/>
    </row>
    <row r="2216" spans="1:4">
      <c r="A2216" s="92" t="s">
        <v>254</v>
      </c>
      <c r="B2216" s="92" t="s">
        <v>177</v>
      </c>
      <c r="C2216">
        <v>18</v>
      </c>
      <c r="D2216" s="18" t="s">
        <v>351</v>
      </c>
    </row>
    <row r="2217" spans="1:4">
      <c r="A2217" s="92" t="s">
        <v>254</v>
      </c>
      <c r="B2217" s="92" t="s">
        <v>178</v>
      </c>
      <c r="C2217">
        <v>21</v>
      </c>
      <c r="D2217" s="18" t="s">
        <v>351</v>
      </c>
    </row>
    <row r="2218" spans="1:4">
      <c r="A2218" s="92" t="s">
        <v>254</v>
      </c>
      <c r="B2218" s="92" t="s">
        <v>7</v>
      </c>
      <c r="C2218">
        <v>22</v>
      </c>
      <c r="D2218" s="18" t="s">
        <v>351</v>
      </c>
    </row>
    <row r="2219" spans="1:4">
      <c r="A2219" s="90" t="s">
        <v>152</v>
      </c>
      <c r="B2219" s="90" t="s">
        <v>180</v>
      </c>
      <c r="D2219" s="18"/>
    </row>
    <row r="2220" spans="1:4">
      <c r="A2220" s="90" t="s">
        <v>152</v>
      </c>
      <c r="B2220" s="90" t="s">
        <v>175</v>
      </c>
      <c r="D2220" s="18"/>
    </row>
    <row r="2221" spans="1:4">
      <c r="A2221" s="86" t="s">
        <v>131</v>
      </c>
      <c r="B2221" s="86" t="s">
        <v>268</v>
      </c>
      <c r="D2221" s="18"/>
    </row>
    <row r="2222" spans="1:4">
      <c r="A2222" s="86" t="s">
        <v>131</v>
      </c>
      <c r="B2222" s="86" t="s">
        <v>176</v>
      </c>
      <c r="D2222" s="18"/>
    </row>
    <row r="2223" spans="1:4">
      <c r="A2223" s="92" t="s">
        <v>254</v>
      </c>
      <c r="B2223" s="92" t="s">
        <v>177</v>
      </c>
      <c r="C2223">
        <v>10</v>
      </c>
      <c r="D2223" s="18" t="s">
        <v>352</v>
      </c>
    </row>
    <row r="2224" spans="1:4">
      <c r="A2224" s="92" t="s">
        <v>254</v>
      </c>
      <c r="B2224" s="92" t="s">
        <v>178</v>
      </c>
      <c r="C2224">
        <v>12</v>
      </c>
      <c r="D2224" s="18" t="s">
        <v>352</v>
      </c>
    </row>
    <row r="2225" spans="1:4">
      <c r="A2225" s="92" t="s">
        <v>254</v>
      </c>
      <c r="B2225" s="92" t="s">
        <v>7</v>
      </c>
      <c r="C2225">
        <v>15</v>
      </c>
      <c r="D2225" s="18" t="s">
        <v>352</v>
      </c>
    </row>
    <row r="2226" spans="1:4">
      <c r="A2226" s="90" t="s">
        <v>152</v>
      </c>
      <c r="B2226" s="90" t="s">
        <v>176</v>
      </c>
      <c r="D2226" s="18"/>
    </row>
    <row r="2227" spans="1:4">
      <c r="A2227" s="86" t="s">
        <v>131</v>
      </c>
      <c r="B2227" s="86" t="s">
        <v>180</v>
      </c>
      <c r="D2227" s="18"/>
    </row>
    <row r="2228" spans="1:4">
      <c r="A2228" s="92" t="s">
        <v>254</v>
      </c>
      <c r="B2228" s="92" t="s">
        <v>177</v>
      </c>
      <c r="C2228">
        <v>18</v>
      </c>
      <c r="D2228" s="18" t="s">
        <v>352</v>
      </c>
    </row>
    <row r="2229" spans="1:4">
      <c r="A2229" s="92" t="s">
        <v>254</v>
      </c>
      <c r="B2229" s="92" t="s">
        <v>178</v>
      </c>
      <c r="C2229">
        <v>21</v>
      </c>
      <c r="D2229" s="18" t="s">
        <v>352</v>
      </c>
    </row>
    <row r="2230" spans="1:4">
      <c r="A2230" s="92" t="s">
        <v>254</v>
      </c>
      <c r="B2230" s="92" t="s">
        <v>7</v>
      </c>
      <c r="C2230">
        <v>22</v>
      </c>
      <c r="D2230" s="18" t="s">
        <v>352</v>
      </c>
    </row>
    <row r="2231" spans="1:4">
      <c r="A2231" s="90" t="s">
        <v>152</v>
      </c>
      <c r="B2231" s="90" t="s">
        <v>180</v>
      </c>
      <c r="D2231" s="18"/>
    </row>
    <row r="2232" spans="1:4">
      <c r="A2232" s="90" t="s">
        <v>152</v>
      </c>
      <c r="B2232" s="90" t="s">
        <v>268</v>
      </c>
      <c r="D2232" s="18"/>
    </row>
    <row r="2233" spans="1:4">
      <c r="A2233" s="86" t="s">
        <v>131</v>
      </c>
      <c r="B2233" s="86" t="s">
        <v>332</v>
      </c>
      <c r="D2233" s="18"/>
    </row>
    <row r="2234" spans="1:4">
      <c r="A2234" s="86" t="s">
        <v>131</v>
      </c>
      <c r="B2234" s="86" t="s">
        <v>176</v>
      </c>
      <c r="D2234" s="18"/>
    </row>
    <row r="2235" spans="1:4">
      <c r="A2235" s="92" t="s">
        <v>254</v>
      </c>
      <c r="B2235" s="92" t="s">
        <v>177</v>
      </c>
      <c r="C2235">
        <v>10</v>
      </c>
      <c r="D2235" s="18" t="s">
        <v>353</v>
      </c>
    </row>
    <row r="2236" spans="1:4">
      <c r="A2236" s="92" t="s">
        <v>254</v>
      </c>
      <c r="B2236" s="92" t="s">
        <v>178</v>
      </c>
      <c r="C2236">
        <v>12</v>
      </c>
      <c r="D2236" s="18" t="s">
        <v>353</v>
      </c>
    </row>
    <row r="2237" spans="1:4">
      <c r="A2237" s="92" t="s">
        <v>254</v>
      </c>
      <c r="B2237" s="92" t="s">
        <v>7</v>
      </c>
      <c r="C2237">
        <v>15</v>
      </c>
      <c r="D2237" s="18" t="s">
        <v>353</v>
      </c>
    </row>
    <row r="2238" spans="1:4">
      <c r="A2238" s="90" t="s">
        <v>152</v>
      </c>
      <c r="B2238" s="90" t="s">
        <v>176</v>
      </c>
      <c r="D2238" s="18"/>
    </row>
    <row r="2239" spans="1:4">
      <c r="A2239" s="86" t="s">
        <v>131</v>
      </c>
      <c r="B2239" s="86" t="s">
        <v>180</v>
      </c>
      <c r="D2239" s="18"/>
    </row>
    <row r="2240" spans="1:4">
      <c r="A2240" s="92" t="s">
        <v>254</v>
      </c>
      <c r="B2240" s="92" t="s">
        <v>177</v>
      </c>
      <c r="C2240">
        <v>18</v>
      </c>
      <c r="D2240" s="18" t="s">
        <v>353</v>
      </c>
    </row>
    <row r="2241" spans="1:4">
      <c r="A2241" s="92" t="s">
        <v>254</v>
      </c>
      <c r="B2241" s="92" t="s">
        <v>178</v>
      </c>
      <c r="C2241">
        <v>21</v>
      </c>
      <c r="D2241" s="18" t="s">
        <v>353</v>
      </c>
    </row>
    <row r="2242" spans="1:4">
      <c r="A2242" s="92" t="s">
        <v>254</v>
      </c>
      <c r="B2242" s="92" t="s">
        <v>7</v>
      </c>
      <c r="C2242">
        <v>22</v>
      </c>
      <c r="D2242" s="18" t="s">
        <v>353</v>
      </c>
    </row>
    <row r="2243" spans="1:4">
      <c r="A2243" s="90" t="s">
        <v>152</v>
      </c>
      <c r="B2243" s="90" t="s">
        <v>180</v>
      </c>
      <c r="D2243" s="18"/>
    </row>
    <row r="2244" spans="1:4">
      <c r="A2244" s="90" t="s">
        <v>152</v>
      </c>
      <c r="B2244" s="90" t="s">
        <v>332</v>
      </c>
      <c r="D2244" s="18"/>
    </row>
    <row r="2245" spans="1:4">
      <c r="A2245" s="86" t="s">
        <v>131</v>
      </c>
      <c r="B2245" s="86" t="s">
        <v>322</v>
      </c>
      <c r="D2245" s="18"/>
    </row>
    <row r="2246" spans="1:4">
      <c r="A2246" s="86" t="s">
        <v>131</v>
      </c>
      <c r="B2246" s="86" t="s">
        <v>176</v>
      </c>
      <c r="D2246" s="18"/>
    </row>
    <row r="2247" spans="1:4">
      <c r="A2247" s="92" t="s">
        <v>254</v>
      </c>
      <c r="B2247" s="92" t="s">
        <v>177</v>
      </c>
      <c r="C2247">
        <v>10</v>
      </c>
      <c r="D2247" s="18" t="s">
        <v>354</v>
      </c>
    </row>
    <row r="2248" spans="1:4">
      <c r="A2248" s="92" t="s">
        <v>254</v>
      </c>
      <c r="B2248" s="92" t="s">
        <v>178</v>
      </c>
      <c r="C2248">
        <v>12</v>
      </c>
      <c r="D2248" s="18" t="s">
        <v>354</v>
      </c>
    </row>
    <row r="2249" spans="1:4">
      <c r="A2249" s="92" t="s">
        <v>254</v>
      </c>
      <c r="B2249" s="92" t="s">
        <v>7</v>
      </c>
      <c r="C2249">
        <v>15</v>
      </c>
      <c r="D2249" s="18" t="s">
        <v>354</v>
      </c>
    </row>
    <row r="2250" spans="1:4">
      <c r="A2250" s="90" t="s">
        <v>152</v>
      </c>
      <c r="B2250" s="90" t="s">
        <v>176</v>
      </c>
      <c r="D2250" s="18"/>
    </row>
    <row r="2251" spans="1:4">
      <c r="A2251" s="86" t="s">
        <v>131</v>
      </c>
      <c r="B2251" s="86" t="s">
        <v>180</v>
      </c>
      <c r="D2251" s="18"/>
    </row>
    <row r="2252" spans="1:4">
      <c r="A2252" s="92" t="s">
        <v>254</v>
      </c>
      <c r="B2252" s="92" t="s">
        <v>177</v>
      </c>
      <c r="C2252">
        <v>18</v>
      </c>
      <c r="D2252" s="18" t="s">
        <v>354</v>
      </c>
    </row>
    <row r="2253" spans="1:4">
      <c r="A2253" s="92" t="s">
        <v>254</v>
      </c>
      <c r="B2253" s="92" t="s">
        <v>178</v>
      </c>
      <c r="C2253">
        <v>21</v>
      </c>
      <c r="D2253" s="18" t="s">
        <v>354</v>
      </c>
    </row>
    <row r="2254" spans="1:4">
      <c r="A2254" s="92" t="s">
        <v>254</v>
      </c>
      <c r="B2254" s="92" t="s">
        <v>7</v>
      </c>
      <c r="C2254">
        <v>22</v>
      </c>
      <c r="D2254" s="18" t="s">
        <v>354</v>
      </c>
    </row>
    <row r="2255" spans="1:4">
      <c r="A2255" s="90" t="s">
        <v>152</v>
      </c>
      <c r="B2255" s="90" t="s">
        <v>180</v>
      </c>
      <c r="D2255" s="18"/>
    </row>
    <row r="2256" spans="1:4">
      <c r="A2256" s="90" t="s">
        <v>152</v>
      </c>
      <c r="B2256" s="90" t="s">
        <v>322</v>
      </c>
      <c r="D2256" s="18"/>
    </row>
    <row r="2257" spans="1:4">
      <c r="A2257" s="86" t="s">
        <v>131</v>
      </c>
      <c r="B2257" s="86" t="s">
        <v>335</v>
      </c>
      <c r="D2257" s="18"/>
    </row>
    <row r="2258" spans="1:4">
      <c r="A2258" s="86" t="s">
        <v>131</v>
      </c>
      <c r="B2258" s="86" t="s">
        <v>176</v>
      </c>
      <c r="D2258" s="18"/>
    </row>
    <row r="2259" spans="1:4">
      <c r="A2259" s="92" t="s">
        <v>254</v>
      </c>
      <c r="B2259" s="92" t="s">
        <v>177</v>
      </c>
      <c r="C2259">
        <v>10</v>
      </c>
      <c r="D2259" s="18" t="s">
        <v>355</v>
      </c>
    </row>
    <row r="2260" spans="1:4">
      <c r="A2260" s="92" t="s">
        <v>254</v>
      </c>
      <c r="B2260" s="92" t="s">
        <v>178</v>
      </c>
      <c r="C2260">
        <v>12</v>
      </c>
      <c r="D2260" s="18" t="s">
        <v>355</v>
      </c>
    </row>
    <row r="2261" spans="1:4">
      <c r="A2261" s="92" t="s">
        <v>254</v>
      </c>
      <c r="B2261" s="92" t="s">
        <v>7</v>
      </c>
      <c r="C2261">
        <v>15</v>
      </c>
      <c r="D2261" s="18" t="s">
        <v>355</v>
      </c>
    </row>
    <row r="2262" spans="1:4">
      <c r="A2262" s="90" t="s">
        <v>152</v>
      </c>
      <c r="B2262" s="90" t="s">
        <v>176</v>
      </c>
      <c r="D2262" s="18"/>
    </row>
    <row r="2263" spans="1:4">
      <c r="A2263" s="86" t="s">
        <v>131</v>
      </c>
      <c r="B2263" s="86" t="s">
        <v>180</v>
      </c>
      <c r="D2263" s="18"/>
    </row>
    <row r="2264" spans="1:4">
      <c r="A2264" s="92" t="s">
        <v>254</v>
      </c>
      <c r="B2264" s="92" t="s">
        <v>177</v>
      </c>
      <c r="C2264">
        <v>18</v>
      </c>
      <c r="D2264" s="18" t="s">
        <v>355</v>
      </c>
    </row>
    <row r="2265" spans="1:4">
      <c r="A2265" s="92" t="s">
        <v>254</v>
      </c>
      <c r="B2265" s="92" t="s">
        <v>178</v>
      </c>
      <c r="C2265">
        <v>21</v>
      </c>
      <c r="D2265" s="18" t="s">
        <v>355</v>
      </c>
    </row>
    <row r="2266" spans="1:4">
      <c r="A2266" s="92" t="s">
        <v>254</v>
      </c>
      <c r="B2266" s="92" t="s">
        <v>7</v>
      </c>
      <c r="C2266">
        <v>22</v>
      </c>
      <c r="D2266" s="18" t="s">
        <v>355</v>
      </c>
    </row>
    <row r="2267" spans="1:4">
      <c r="A2267" s="90" t="s">
        <v>152</v>
      </c>
      <c r="B2267" s="90" t="s">
        <v>180</v>
      </c>
      <c r="D2267" s="18"/>
    </row>
    <row r="2268" spans="1:4">
      <c r="A2268" s="90" t="s">
        <v>152</v>
      </c>
      <c r="B2268" s="90" t="s">
        <v>335</v>
      </c>
      <c r="D2268" s="18"/>
    </row>
    <row r="2269" spans="1:4">
      <c r="A2269" s="86" t="s">
        <v>131</v>
      </c>
      <c r="B2269" s="86" t="s">
        <v>337</v>
      </c>
      <c r="D2269" s="18"/>
    </row>
    <row r="2270" spans="1:4">
      <c r="A2270" s="86" t="s">
        <v>131</v>
      </c>
      <c r="B2270" s="86" t="s">
        <v>176</v>
      </c>
      <c r="D2270" s="18"/>
    </row>
    <row r="2271" spans="1:4">
      <c r="A2271" s="92" t="s">
        <v>254</v>
      </c>
      <c r="B2271" s="92" t="s">
        <v>177</v>
      </c>
      <c r="C2271">
        <v>10</v>
      </c>
      <c r="D2271" s="18" t="s">
        <v>356</v>
      </c>
    </row>
    <row r="2272" spans="1:4">
      <c r="A2272" s="92" t="s">
        <v>254</v>
      </c>
      <c r="B2272" s="92" t="s">
        <v>178</v>
      </c>
      <c r="C2272">
        <v>12</v>
      </c>
      <c r="D2272" s="18" t="s">
        <v>356</v>
      </c>
    </row>
    <row r="2273" spans="1:4">
      <c r="A2273" s="92" t="s">
        <v>254</v>
      </c>
      <c r="B2273" s="92" t="s">
        <v>7</v>
      </c>
      <c r="C2273">
        <v>15</v>
      </c>
      <c r="D2273" s="18" t="s">
        <v>356</v>
      </c>
    </row>
    <row r="2274" spans="1:4">
      <c r="A2274" s="90" t="s">
        <v>152</v>
      </c>
      <c r="B2274" s="90" t="s">
        <v>176</v>
      </c>
      <c r="D2274" s="18"/>
    </row>
    <row r="2275" spans="1:4">
      <c r="A2275" s="86" t="s">
        <v>131</v>
      </c>
      <c r="B2275" s="86" t="s">
        <v>180</v>
      </c>
      <c r="D2275" s="18"/>
    </row>
    <row r="2276" spans="1:4">
      <c r="A2276" s="92" t="s">
        <v>254</v>
      </c>
      <c r="B2276" s="92" t="s">
        <v>177</v>
      </c>
      <c r="C2276">
        <v>18</v>
      </c>
      <c r="D2276" s="18" t="s">
        <v>356</v>
      </c>
    </row>
    <row r="2277" spans="1:4">
      <c r="A2277" s="92" t="s">
        <v>254</v>
      </c>
      <c r="B2277" s="92" t="s">
        <v>178</v>
      </c>
      <c r="C2277">
        <v>21</v>
      </c>
      <c r="D2277" s="18" t="s">
        <v>356</v>
      </c>
    </row>
    <row r="2278" spans="1:4">
      <c r="A2278" s="92" t="s">
        <v>254</v>
      </c>
      <c r="B2278" s="92" t="s">
        <v>7</v>
      </c>
      <c r="C2278">
        <v>22</v>
      </c>
      <c r="D2278" s="18" t="s">
        <v>356</v>
      </c>
    </row>
    <row r="2279" spans="1:4">
      <c r="A2279" s="90" t="s">
        <v>152</v>
      </c>
      <c r="B2279" s="90" t="s">
        <v>180</v>
      </c>
      <c r="D2279" s="18"/>
    </row>
    <row r="2280" spans="1:4">
      <c r="A2280" s="90" t="s">
        <v>152</v>
      </c>
      <c r="B2280" s="90" t="s">
        <v>337</v>
      </c>
      <c r="D2280" s="18"/>
    </row>
    <row r="2281" spans="1:4">
      <c r="A2281" s="86" t="s">
        <v>131</v>
      </c>
      <c r="B2281" s="86" t="s">
        <v>192</v>
      </c>
      <c r="D2281" s="18"/>
    </row>
    <row r="2282" spans="1:4">
      <c r="A2282" s="86" t="s">
        <v>131</v>
      </c>
      <c r="B2282" s="86" t="s">
        <v>176</v>
      </c>
      <c r="D2282" s="18"/>
    </row>
    <row r="2283" spans="1:4">
      <c r="A2283" s="92" t="s">
        <v>254</v>
      </c>
      <c r="B2283" s="92" t="s">
        <v>177</v>
      </c>
      <c r="C2283">
        <v>10</v>
      </c>
      <c r="D2283" s="18" t="s">
        <v>357</v>
      </c>
    </row>
    <row r="2284" spans="1:4">
      <c r="A2284" s="92" t="s">
        <v>254</v>
      </c>
      <c r="B2284" s="92" t="s">
        <v>178</v>
      </c>
      <c r="C2284">
        <v>12</v>
      </c>
      <c r="D2284" s="18" t="s">
        <v>357</v>
      </c>
    </row>
    <row r="2285" spans="1:4">
      <c r="A2285" s="92" t="s">
        <v>254</v>
      </c>
      <c r="B2285" s="92" t="s">
        <v>7</v>
      </c>
      <c r="C2285">
        <v>15</v>
      </c>
      <c r="D2285" s="18" t="s">
        <v>357</v>
      </c>
    </row>
    <row r="2286" spans="1:4">
      <c r="A2286" s="90" t="s">
        <v>152</v>
      </c>
      <c r="B2286" s="90" t="s">
        <v>176</v>
      </c>
      <c r="D2286" s="18"/>
    </row>
    <row r="2287" spans="1:4">
      <c r="A2287" s="86" t="s">
        <v>131</v>
      </c>
      <c r="B2287" s="86" t="s">
        <v>180</v>
      </c>
      <c r="D2287" s="18"/>
    </row>
    <row r="2288" spans="1:4">
      <c r="A2288" s="92" t="s">
        <v>254</v>
      </c>
      <c r="B2288" s="92" t="s">
        <v>177</v>
      </c>
      <c r="C2288">
        <v>18</v>
      </c>
      <c r="D2288" s="18" t="s">
        <v>357</v>
      </c>
    </row>
    <row r="2289" spans="1:4">
      <c r="A2289" s="92" t="s">
        <v>254</v>
      </c>
      <c r="B2289" s="92" t="s">
        <v>178</v>
      </c>
      <c r="C2289">
        <v>21</v>
      </c>
      <c r="D2289" s="18" t="s">
        <v>357</v>
      </c>
    </row>
    <row r="2290" spans="1:4">
      <c r="A2290" s="92" t="s">
        <v>254</v>
      </c>
      <c r="B2290" s="92" t="s">
        <v>7</v>
      </c>
      <c r="C2290">
        <v>22</v>
      </c>
      <c r="D2290" s="18" t="s">
        <v>357</v>
      </c>
    </row>
    <row r="2291" spans="1:4">
      <c r="A2291" s="90" t="s">
        <v>152</v>
      </c>
      <c r="B2291" s="90" t="s">
        <v>180</v>
      </c>
      <c r="D2291" s="18"/>
    </row>
    <row r="2292" spans="1:4">
      <c r="A2292" s="90" t="s">
        <v>152</v>
      </c>
      <c r="B2292" s="90" t="s">
        <v>192</v>
      </c>
      <c r="D2292" s="18"/>
    </row>
    <row r="2293" spans="1:4">
      <c r="A2293" s="86" t="s">
        <v>131</v>
      </c>
      <c r="B2293" s="86" t="s">
        <v>325</v>
      </c>
      <c r="D2293" s="18"/>
    </row>
    <row r="2294" spans="1:4">
      <c r="A2294" s="86" t="s">
        <v>131</v>
      </c>
      <c r="B2294" s="86" t="s">
        <v>176</v>
      </c>
      <c r="D2294" s="18"/>
    </row>
    <row r="2295" spans="1:4">
      <c r="A2295" s="92" t="s">
        <v>254</v>
      </c>
      <c r="B2295" s="92" t="s">
        <v>177</v>
      </c>
      <c r="C2295">
        <v>10</v>
      </c>
      <c r="D2295" s="18" t="s">
        <v>358</v>
      </c>
    </row>
    <row r="2296" spans="1:4">
      <c r="A2296" s="92" t="s">
        <v>254</v>
      </c>
      <c r="B2296" s="92" t="s">
        <v>178</v>
      </c>
      <c r="C2296">
        <v>12</v>
      </c>
      <c r="D2296" s="18" t="s">
        <v>358</v>
      </c>
    </row>
    <row r="2297" spans="1:4">
      <c r="A2297" s="92" t="s">
        <v>254</v>
      </c>
      <c r="B2297" s="92" t="s">
        <v>7</v>
      </c>
      <c r="C2297">
        <v>15</v>
      </c>
      <c r="D2297" s="18" t="s">
        <v>358</v>
      </c>
    </row>
    <row r="2298" spans="1:4">
      <c r="A2298" s="90" t="s">
        <v>152</v>
      </c>
      <c r="B2298" s="90" t="s">
        <v>176</v>
      </c>
      <c r="D2298" s="18"/>
    </row>
    <row r="2299" spans="1:4">
      <c r="A2299" s="86" t="s">
        <v>131</v>
      </c>
      <c r="B2299" s="86" t="s">
        <v>180</v>
      </c>
      <c r="D2299" s="18"/>
    </row>
    <row r="2300" spans="1:4">
      <c r="A2300" s="92" t="s">
        <v>254</v>
      </c>
      <c r="B2300" s="92" t="s">
        <v>177</v>
      </c>
      <c r="C2300">
        <v>18</v>
      </c>
      <c r="D2300" s="18" t="s">
        <v>358</v>
      </c>
    </row>
    <row r="2301" spans="1:4">
      <c r="A2301" s="92" t="s">
        <v>254</v>
      </c>
      <c r="B2301" s="92" t="s">
        <v>178</v>
      </c>
      <c r="C2301">
        <v>21</v>
      </c>
      <c r="D2301" s="18" t="s">
        <v>358</v>
      </c>
    </row>
    <row r="2302" spans="1:4">
      <c r="A2302" s="92" t="s">
        <v>254</v>
      </c>
      <c r="B2302" s="92" t="s">
        <v>7</v>
      </c>
      <c r="C2302">
        <v>22</v>
      </c>
      <c r="D2302" s="18" t="s">
        <v>358</v>
      </c>
    </row>
    <row r="2303" spans="1:4">
      <c r="A2303" s="90" t="s">
        <v>152</v>
      </c>
      <c r="B2303" s="90" t="s">
        <v>180</v>
      </c>
      <c r="D2303" s="18"/>
    </row>
    <row r="2304" spans="1:4">
      <c r="A2304" s="90" t="s">
        <v>152</v>
      </c>
      <c r="B2304" s="90" t="s">
        <v>325</v>
      </c>
      <c r="D2304" s="18"/>
    </row>
    <row r="2305" spans="1:4">
      <c r="A2305" s="90" t="s">
        <v>152</v>
      </c>
      <c r="B2305" s="90" t="s">
        <v>350</v>
      </c>
      <c r="D2305" s="18"/>
    </row>
    <row r="2306" spans="1:4">
      <c r="A2306" s="90" t="s">
        <v>152</v>
      </c>
      <c r="B2306" s="90" t="s">
        <v>251</v>
      </c>
    </row>
    <row r="2307" spans="1:4">
      <c r="A2307" s="90" t="s">
        <v>152</v>
      </c>
      <c r="B2307" s="90" t="s">
        <v>169</v>
      </c>
    </row>
    <row r="2308" spans="1:4">
      <c r="A2308" s="90" t="s">
        <v>152</v>
      </c>
      <c r="B2308" s="90" t="s">
        <v>132</v>
      </c>
    </row>
    <row r="2309" spans="1:4">
      <c r="A2309" s="90" t="s">
        <v>152</v>
      </c>
      <c r="B2309" s="90" t="s">
        <v>129</v>
      </c>
    </row>
    <row r="2310" spans="1:4">
      <c r="A2310" s="90" t="s">
        <v>360</v>
      </c>
      <c r="B2310" s="93" t="s">
        <v>359</v>
      </c>
    </row>
  </sheetData>
  <phoneticPr fontId="2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203</vt:i4>
      </vt:variant>
    </vt:vector>
  </HeadingPairs>
  <TitlesOfParts>
    <vt:vector size="208" baseType="lpstr">
      <vt:lpstr>Баланс</vt:lpstr>
      <vt:lpstr>Справка</vt:lpstr>
      <vt:lpstr>Выгрузка</vt:lpstr>
      <vt:lpstr>Выгрузка в ФНС</vt:lpstr>
      <vt:lpstr>Схема</vt:lpstr>
      <vt:lpstr>APSum10</vt:lpstr>
      <vt:lpstr>APSum3</vt:lpstr>
      <vt:lpstr>APSum4</vt:lpstr>
      <vt:lpstr>APSum5</vt:lpstr>
      <vt:lpstr>APSum6</vt:lpstr>
      <vt:lpstr>APSum7</vt:lpstr>
      <vt:lpstr>APSum8</vt:lpstr>
      <vt:lpstr>APSum9</vt:lpstr>
      <vt:lpstr>BUH_FAMILYNAME</vt:lpstr>
      <vt:lpstr>BUH_FIRSTNAME</vt:lpstr>
      <vt:lpstr>BUH_LASTNAME</vt:lpstr>
      <vt:lpstr>DET1.1</vt:lpstr>
      <vt:lpstr>DET1.10</vt:lpstr>
      <vt:lpstr>DET1.11</vt:lpstr>
      <vt:lpstr>DET1.12</vt:lpstr>
      <vt:lpstr>DET1.13</vt:lpstr>
      <vt:lpstr>DET1.14</vt:lpstr>
      <vt:lpstr>DET1.15</vt:lpstr>
      <vt:lpstr>DET1.16</vt:lpstr>
      <vt:lpstr>DET1.17</vt:lpstr>
      <vt:lpstr>DET1.18</vt:lpstr>
      <vt:lpstr>DET1.19</vt:lpstr>
      <vt:lpstr>DET1.2</vt:lpstr>
      <vt:lpstr>DET1.20</vt:lpstr>
      <vt:lpstr>DET1.21</vt:lpstr>
      <vt:lpstr>DET1.22</vt:lpstr>
      <vt:lpstr>DET1.23</vt:lpstr>
      <vt:lpstr>DET1.24</vt:lpstr>
      <vt:lpstr>DET1.25</vt:lpstr>
      <vt:lpstr>DET1.26</vt:lpstr>
      <vt:lpstr>DET1.27</vt:lpstr>
      <vt:lpstr>DET1.28</vt:lpstr>
      <vt:lpstr>DET1.29</vt:lpstr>
      <vt:lpstr>DET1.3</vt:lpstr>
      <vt:lpstr>DET1.30</vt:lpstr>
      <vt:lpstr>DET1.31</vt:lpstr>
      <vt:lpstr>DET1.32</vt:lpstr>
      <vt:lpstr>DET1.33</vt:lpstr>
      <vt:lpstr>DET1.34</vt:lpstr>
      <vt:lpstr>DET1.35</vt:lpstr>
      <vt:lpstr>DET1.36</vt:lpstr>
      <vt:lpstr>DET1.37</vt:lpstr>
      <vt:lpstr>DET1.38</vt:lpstr>
      <vt:lpstr>DET1.39</vt:lpstr>
      <vt:lpstr>DET1.4</vt:lpstr>
      <vt:lpstr>DET1.40</vt:lpstr>
      <vt:lpstr>DET1.41</vt:lpstr>
      <vt:lpstr>DET1.42</vt:lpstr>
      <vt:lpstr>DET1.43</vt:lpstr>
      <vt:lpstr>DET1.44</vt:lpstr>
      <vt:lpstr>DET1.45</vt:lpstr>
      <vt:lpstr>DET1.46</vt:lpstr>
      <vt:lpstr>DET1.47</vt:lpstr>
      <vt:lpstr>DET1.48</vt:lpstr>
      <vt:lpstr>DET1.49</vt:lpstr>
      <vt:lpstr>DET1.5</vt:lpstr>
      <vt:lpstr>DET1.50</vt:lpstr>
      <vt:lpstr>DET1.51</vt:lpstr>
      <vt:lpstr>DET1.52</vt:lpstr>
      <vt:lpstr>DET1.53</vt:lpstr>
      <vt:lpstr>DET1.54</vt:lpstr>
      <vt:lpstr>DET1.55</vt:lpstr>
      <vt:lpstr>DET1.56</vt:lpstr>
      <vt:lpstr>DET1.57</vt:lpstr>
      <vt:lpstr>DET1.58</vt:lpstr>
      <vt:lpstr>DET1.59</vt:lpstr>
      <vt:lpstr>DET1.6</vt:lpstr>
      <vt:lpstr>DET1.60</vt:lpstr>
      <vt:lpstr>DET1.61</vt:lpstr>
      <vt:lpstr>DET1.62</vt:lpstr>
      <vt:lpstr>DET1.63</vt:lpstr>
      <vt:lpstr>DET1.64</vt:lpstr>
      <vt:lpstr>DET1.65</vt:lpstr>
      <vt:lpstr>DET1.66</vt:lpstr>
      <vt:lpstr>DET1.67</vt:lpstr>
      <vt:lpstr>DET1.68</vt:lpstr>
      <vt:lpstr>DET1.69</vt:lpstr>
      <vt:lpstr>DET1.7</vt:lpstr>
      <vt:lpstr>DET1.70</vt:lpstr>
      <vt:lpstr>DET1.71</vt:lpstr>
      <vt:lpstr>DET1.72</vt:lpstr>
      <vt:lpstr>DET1.8</vt:lpstr>
      <vt:lpstr>DET1.9</vt:lpstr>
      <vt:lpstr>DIR_FAMILYNAME</vt:lpstr>
      <vt:lpstr>DIR_FIRSTNAME</vt:lpstr>
      <vt:lpstr>DIR_LASTNAME</vt:lpstr>
      <vt:lpstr>END</vt:lpstr>
      <vt:lpstr>filePathGNU</vt:lpstr>
      <vt:lpstr>GROUP1.1</vt:lpstr>
      <vt:lpstr>GROUP1.10</vt:lpstr>
      <vt:lpstr>GROUP1.11</vt:lpstr>
      <vt:lpstr>GROUP1.12</vt:lpstr>
      <vt:lpstr>GROUP1.13</vt:lpstr>
      <vt:lpstr>GROUP1.14</vt:lpstr>
      <vt:lpstr>GROUP1.15</vt:lpstr>
      <vt:lpstr>GROUP1.16</vt:lpstr>
      <vt:lpstr>GROUP1.17</vt:lpstr>
      <vt:lpstr>GROUP1.18</vt:lpstr>
      <vt:lpstr>GROUP1.19</vt:lpstr>
      <vt:lpstr>GROUP1.2</vt:lpstr>
      <vt:lpstr>GROUP1.20</vt:lpstr>
      <vt:lpstr>GROUP1.21</vt:lpstr>
      <vt:lpstr>GROUP1.22</vt:lpstr>
      <vt:lpstr>GROUP1.23</vt:lpstr>
      <vt:lpstr>GROUP1.24</vt:lpstr>
      <vt:lpstr>GROUP1.25</vt:lpstr>
      <vt:lpstr>GROUP1.26</vt:lpstr>
      <vt:lpstr>GROUP1.27</vt:lpstr>
      <vt:lpstr>GROUP1.28</vt:lpstr>
      <vt:lpstr>GROUP1.29</vt:lpstr>
      <vt:lpstr>GROUP1.3</vt:lpstr>
      <vt:lpstr>GROUP1.30</vt:lpstr>
      <vt:lpstr>GROUP1.4</vt:lpstr>
      <vt:lpstr>GROUP1.5</vt:lpstr>
      <vt:lpstr>GROUP1.6</vt:lpstr>
      <vt:lpstr>GROUP1.7</vt:lpstr>
      <vt:lpstr>GROUP1.8</vt:lpstr>
      <vt:lpstr>GROUP1.9</vt:lpstr>
      <vt:lpstr>HAGENT1</vt:lpstr>
      <vt:lpstr>HAGENT2</vt:lpstr>
      <vt:lpstr>HEAD1.1</vt:lpstr>
      <vt:lpstr>HEAD1.2</vt:lpstr>
      <vt:lpstr>HEAD1.3</vt:lpstr>
      <vt:lpstr>HEAD1.4</vt:lpstr>
      <vt:lpstr>IDEN_FIN_TO</vt:lpstr>
      <vt:lpstr>IDEN_TO</vt:lpstr>
      <vt:lpstr>PATH_FOLDER</vt:lpstr>
      <vt:lpstr>txt_fileName</vt:lpstr>
      <vt:lpstr>Бухгалтер</vt:lpstr>
      <vt:lpstr>ВЕРХ</vt:lpstr>
      <vt:lpstr>ГБК</vt:lpstr>
      <vt:lpstr>ГОД</vt:lpstr>
      <vt:lpstr>Дата</vt:lpstr>
      <vt:lpstr>ДатаОтч</vt:lpstr>
      <vt:lpstr>ДатаОтчXml</vt:lpstr>
      <vt:lpstr>ДЕТ2.1</vt:lpstr>
      <vt:lpstr>ДЕТ2.10</vt:lpstr>
      <vt:lpstr>ДЕТ2.11</vt:lpstr>
      <vt:lpstr>ДЕТ2.12</vt:lpstr>
      <vt:lpstr>ДЕТ2.13</vt:lpstr>
      <vt:lpstr>ДЕТ2.14</vt:lpstr>
      <vt:lpstr>ДЕТ2.15</vt:lpstr>
      <vt:lpstr>ДЕТ2.16</vt:lpstr>
      <vt:lpstr>ДЕТ2.17</vt:lpstr>
      <vt:lpstr>ДЕТ2.18</vt:lpstr>
      <vt:lpstr>ДЕТ2.19</vt:lpstr>
      <vt:lpstr>ДЕТ2.2</vt:lpstr>
      <vt:lpstr>ДЕТ2.20</vt:lpstr>
      <vt:lpstr>ДЕТ2.21</vt:lpstr>
      <vt:lpstr>ДЕТ2.22</vt:lpstr>
      <vt:lpstr>ДЕТ2.23</vt:lpstr>
      <vt:lpstr>ДЕТ2.24</vt:lpstr>
      <vt:lpstr>ДЕТ2.25</vt:lpstr>
      <vt:lpstr>ДЕТ2.26</vt:lpstr>
      <vt:lpstr>ДЕТ2.27</vt:lpstr>
      <vt:lpstr>ДЕТ2.28</vt:lpstr>
      <vt:lpstr>ДЕТ2.29</vt:lpstr>
      <vt:lpstr>ДЕТ2.3</vt:lpstr>
      <vt:lpstr>ДЕТ2.30</vt:lpstr>
      <vt:lpstr>ДЕТ2.4</vt:lpstr>
      <vt:lpstr>ДЕТ2.5</vt:lpstr>
      <vt:lpstr>ДЕТ2.6</vt:lpstr>
      <vt:lpstr>ДЕТ2.7</vt:lpstr>
      <vt:lpstr>ДЕТ2.8</vt:lpstr>
      <vt:lpstr>ДЕТ2.9</vt:lpstr>
      <vt:lpstr>ИНН</vt:lpstr>
      <vt:lpstr>ИННЮЛ</vt:lpstr>
      <vt:lpstr>КонецСПР</vt:lpstr>
      <vt:lpstr>КонецСТР1</vt:lpstr>
      <vt:lpstr>КПП</vt:lpstr>
      <vt:lpstr>МФБухгалтер</vt:lpstr>
      <vt:lpstr>МФДатаПо</vt:lpstr>
      <vt:lpstr>МФДолжность</vt:lpstr>
      <vt:lpstr>МФДолжностьУполЛиц</vt:lpstr>
      <vt:lpstr>МФИсполнитель</vt:lpstr>
      <vt:lpstr>МФИСТ</vt:lpstr>
      <vt:lpstr>МФПРД</vt:lpstr>
      <vt:lpstr>МФРуководитель</vt:lpstr>
      <vt:lpstr>МФРуководительУполЛиц</vt:lpstr>
      <vt:lpstr>МФРуководительФЭС</vt:lpstr>
      <vt:lpstr>МФТелефон</vt:lpstr>
      <vt:lpstr>НачалСПР</vt:lpstr>
      <vt:lpstr>НачалСТР1</vt:lpstr>
      <vt:lpstr>Баланс!Область_печати</vt:lpstr>
      <vt:lpstr>ОКПО1</vt:lpstr>
      <vt:lpstr>ОКПО2</vt:lpstr>
      <vt:lpstr>ОКТМО</vt:lpstr>
      <vt:lpstr>ОтчетГодXml</vt:lpstr>
      <vt:lpstr>Руководитель</vt:lpstr>
      <vt:lpstr>СТРОКА.1</vt:lpstr>
      <vt:lpstr>СТРОКА.2</vt:lpstr>
      <vt:lpstr>СТРОКА.3</vt:lpstr>
      <vt:lpstr>СТРОКА.4</vt:lpstr>
      <vt:lpstr>СТРОКА.5</vt:lpstr>
      <vt:lpstr>СТРОКА.6</vt:lpstr>
      <vt:lpstr>СТРОКА2.1</vt:lpstr>
      <vt:lpstr>ШАПКА.1</vt:lpstr>
      <vt:lpstr>ШАПКА.2</vt:lpstr>
      <vt:lpstr>ШАПКА.3</vt:lpstr>
      <vt:lpstr>ШАПКА.4</vt:lpstr>
      <vt:lpstr>ШАПКА.5</vt:lpstr>
      <vt:lpstr>ШАПКА.6</vt:lpstr>
      <vt:lpstr>ШАПКА2.1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11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A%EE%ED%F6%E0+%EE%F2%F7%E5%F2%ED%EE%E3%EE+%EF%E5%F0%E8%EE%E4%E0&lt;/q&gt;&lt;s&gt;12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+%E4%EB%FF+%E7%E0%E1%E0%EB%E0%ED%F1%EE%E2%FB%F5+%F1%F7%E5%F2%EE%E2&lt;/q&gt;&lt;s&gt;14&lt;/s&gt;&lt;l&gt;0&lt;/l&gt;&lt;u&gt;&lt;/u&gt;&lt;a&gt;&lt;/a&gt;&lt;b&gt;&lt;/b&gt;&lt;m&gt;&lt;/m&gt;&lt;r&gt;0&lt;/r&gt;&lt;x&gt;&lt;/x&gt;&lt;y&gt;&lt;/y&gt;&lt;z&gt;NANL_LEVEL&lt;/z&gt;&lt;/i&gt;&lt;i&gt;&lt;n&gt;NBL_SEND&lt;/n&gt;&lt;t&gt;3&lt;/t&gt;&lt;q&gt;%CF%E5%F0%E5%ED%E5%F1%F2%E8+%E4%E0%ED%ED%FB%E5+%E2+%F1%E2%EE%E4%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9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IS_COMPACT&lt;/n&gt;&lt;t&gt;3&lt;/t&gt;&lt;q&gt;%CA%EE%EC%EF%E0%EA%F2%ED%E0%FF+%F4%EE%F0%EC%E0+%F1%EF%F0%E0%E2%EA%E8&lt;/q&gt;&lt;s&gt;13&lt;/s&gt;&lt;l&gt;0&lt;/l&gt;&lt;u&gt;&lt;/u&gt;&lt;a&gt;&lt;/a&gt;&lt;b&gt;&lt;/b&gt;&lt;m&gt;&lt;/m&gt;&lt;r&gt;1&lt;/r&gt;&lt;x&gt;&lt;/x&gt;&lt;y&gt;&lt;/y&gt;&lt;z&gt;NIS_COMPACT&lt;/z&gt;&lt;DEFAULT&gt;1&lt;/DEFAULT&gt;&lt;/i&gt;&lt;i&gt;&lt;n&gt;SBALUNIT&lt;/n&gt;&lt;t&gt;0&lt;/t&gt;&lt;q&gt;%CF%C1%C5&lt;/q&gt;&lt;s&gt;2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22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23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19&lt;/s&gt;&lt;l&gt;0&lt;/l&gt;&lt;u&gt;&lt;/u&gt;&lt;a&gt;&lt;/a&gt;&lt;b&gt;&lt;/b&gt;&lt;m&gt;&lt;/m&gt;&lt;r&gt;0&lt;/r&gt;&lt;x&gt;&lt;/x&gt;&lt;y&gt;&lt;/y&gt;&lt;z&gt;SBL_FORM&lt;/z&gt;&lt;/i&gt;&lt;i&gt;&lt;n&gt;SBL_FORM_SP&lt;/n&gt;&lt;t&gt;0&lt;/t&gt;&lt;q&gt;%D4%EE%F0%EC%E0+%EE%F2%F7%E5%F2%E0+(%F1%EF%F0%E0%E2%EA%E0)&lt;/q&gt;&lt;s&gt;20&lt;/s&gt;&lt;l&gt;0&lt;/l&gt;&lt;u&gt;&lt;/u&gt;&lt;a&gt;&lt;/a&gt;&lt;b&gt;&lt;/b&gt;&lt;m&gt;&lt;/m&gt;&lt;r&gt;0&lt;/r&gt;&lt;x&gt;&lt;/x&gt;&lt;y&gt;&lt;/y&gt;&lt;z&gt;SBL_FORM_SP&lt;/z&gt;&lt;/i&gt;&lt;i&gt;&lt;n&gt;SBUDG_SYMB&lt;/n&gt;&lt;t&gt;0&lt;/t&gt;&lt;q&gt;%C4%E5%FF%F2%E5%EB%FC%ED%EE%F1%F2%FC+%F1+%F6%E5%EB%E5%E2%FB%EC%E8+%F1%F0%E5%E4%F1%F2%E2%E0%EC%E8&lt;/q&gt;&lt;s&gt;3&lt;/s&gt;&lt;l&gt;0&lt;/l&gt;&lt;u&gt;&lt;/u&gt;&lt;a&gt;&lt;/a&gt;&lt;b&gt;&lt;/b&gt;&lt;m&gt;&lt;/m&gt;&lt;r&gt;0&lt;/r&gt;&lt;x&gt;&lt;/x&gt;&lt;y&gt;&lt;/y&gt;&lt;z&gt;SBUDG_SYMB&lt;/z&gt;&lt;DEFAULT&gt;5;6&lt;/DEFAULT&gt;&lt;/i&gt;&lt;i&gt;&lt;n&gt;SEXPSTRUCT&lt;/n&gt;&lt;t&gt;0&lt;/t&gt;&lt;q&gt;%D1%F2%F0%F3%EA%F2%F3%F0%E0+%F0%E0%F1%F5%EE%E4%EE%E2&lt;/q&gt;&lt;s&gt;6&lt;/s&gt;&lt;l&gt;2&lt;/l&gt;&lt;u&gt;ExpenseStructure&lt;/u&gt;&lt;a&gt;pos_code&lt;/a&gt;&lt;b&gt;code&lt;/b&gt;&lt;m&gt;normal&lt;/m&gt;&lt;r&gt;0&lt;/r&gt;&lt;x&gt;&lt;/x&gt;&lt;y&gt;&lt;/y&gt;&lt;z&gt;SEXPSTRUCT&lt;/z&gt;&lt;/i&gt;&lt;i&gt;&lt;n&gt;SIDEN_FIN_TO&lt;/n&gt;&lt;t&gt;0&lt;/t&gt;&lt;q&gt;%C8%E4%E5%ED%F2%E8%F4%E8%EA%E0%F2%EE%F0+%EA%EE%ED%E5%F7%ED%EE%E3%EE+%EF%EE%EB%F3%F7%E0%F2%E5%EB%FF&lt;/q&gt;&lt;s&gt;17&lt;/s&gt;&lt;l&gt;0&lt;/l&gt;&lt;u&gt;&lt;/u&gt;&lt;a&gt;&lt;/a&gt;&lt;b&gt;&lt;/b&gt;&lt;m&gt;&lt;/m&gt;&lt;r&gt;1&lt;/r&gt;&lt;x&gt;&lt;/x&gt;&lt;y&gt;&lt;/y&gt;&lt;z&gt;SIDEN_FIN_TO&lt;/z&gt;&lt;/i&gt;&lt;i&gt;&lt;n&gt;SIDEN_TO&lt;/n&gt;&lt;t&gt;0&lt;/t&gt;&lt;q&gt;%C8%E4%E5%ED%F2%E8%F4%E8%EA%E0%F2%EE%F0+%EF%EE%EB%F3%F7%E0%F2%E5%EB%FF&lt;/q&gt;&lt;s&gt;16&lt;/s&gt;&lt;l&gt;0&lt;/l&gt;&lt;u&gt;&lt;/u&gt;&lt;a&gt;&lt;/a&gt;&lt;b&gt;&lt;/b&gt;&lt;m&gt;&lt;/m&gt;&lt;r&gt;1&lt;/r&gt;&lt;x&gt;&lt;/x&gt;&lt;y&gt;&lt;/y&gt;&lt;z&gt;SIDEN_TO&lt;/z&gt;&lt;/i&gt;&lt;i&gt;&lt;n&gt;SINCOMECLASS&lt;/n&gt;&lt;t&gt;0&lt;/t&gt;&lt;q&gt;%CA%EB%E0%F1%F1%E8%F4%E8%EA%E0%F6%E8%FF+%E4%EE%F5%EE%E4%EE%E2&lt;/q&gt;&lt;s&gt;7&lt;/s&gt;&lt;l&gt;2&lt;/l&gt;&lt;u&gt;IncomeBudgetClassification&lt;/u&gt;&lt;a&gt;pos_code&lt;/a&gt;&lt;b&gt;code&lt;/b&gt;&lt;m&gt;normal&lt;/m&gt;&lt;r&gt;0&lt;/r&gt;&lt;x&gt;&lt;/x&gt;&lt;y&gt;&lt;/y&gt;&lt;z&gt;SINCOMECLASS&lt;/z&gt;&lt;/i&gt;&lt;i&gt;&lt;n&gt;SJUR_PERS&lt;/n&gt;&lt;t&gt;0&lt;/t&gt;&lt;q&gt;%D3%F7%F0%E5%E6%E4%E5%ED%E8%E5&lt;/q&gt;&lt;s&gt;8&lt;/s&gt;&lt;l&gt;2&lt;/l&gt;&lt;u&gt;JuridicalPersons&lt;/u&gt;&lt;a&gt;pos_code&lt;/a&gt;&lt;b&gt;code&lt;/b&gt;&lt;m&gt;normal&lt;/m&gt;&lt;r&gt;0&lt;/r&gt;&lt;x&gt;&lt;/x&gt;&lt;y&gt;&lt;/y&gt;&lt;z&gt;SJUR_PERS&lt;/z&gt;&lt;/i&gt;&lt;i&gt;&lt;n&gt;SJUR_PERS2&lt;/n&gt;&lt;t&gt;0&lt;/t&gt;&lt;q&gt;%D3%F7%F0%E5%E4%E8%F2%E5%EB%FC&lt;/q&gt;&lt;s&gt;10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E%EA%E0%E7%E0%ED%E8%FE+%F3%F1%EB%F3%E3+(%F0%E0%E1%EE%F2)&lt;/q&gt;&lt;s&gt;4&lt;/s&gt;&lt;l&gt;0&lt;/l&gt;&lt;u&gt;&lt;/u&gt;&lt;a&gt;&lt;/a&gt;&lt;b&gt;&lt;/b&gt;&lt;m&gt;&lt;/m&gt;&lt;r&gt;0&lt;/r&gt;&lt;x&gt;&lt;/x&gt;&lt;y&gt;&lt;/y&gt;&lt;z&gt;SOUT_SYMB&lt;/z&gt;&lt;DEFAULT&gt;2;4;7&lt;/DEFAULT&gt;&lt;/i&gt;&lt;i&gt;&lt;n&gt;SPATH_FOLDER&lt;/n&gt;&lt;t&gt;0&lt;/t&gt;&lt;q&gt;%CF%E0%EF%EA%E0+%E2%FB%E3%F0%F3%E7%EA%E8&lt;/q&gt;&lt;s&gt;15&lt;/s&gt;&lt;l&gt;0&lt;/l&gt;&lt;u&gt;&lt;/u&gt;&lt;a&gt;&lt;/a&gt;&lt;b&gt;&lt;/b&gt;&lt;m&gt;&lt;/m&gt;&lt;r&gt;1&lt;/r&gt;&lt;x&gt;&lt;/x&gt;&lt;y&gt;&lt;/y&gt;&lt;z&gt;SPATH_FOLDER&lt;/z&gt;&lt;/i&gt;&lt;i&gt;&lt;n&gt;STIME_SYMB&lt;/n&gt;&lt;t&gt;0&lt;/t&gt;&lt;q&gt;%D1%F0%E5%E4%F1%F2%E2%E0+%E2%EE+%E2%F0%E5%EC%E5%ED%ED%EE%EC+%F0%E0%F1%EF%EE%F0%FF%E6%E5%ED%E8%E8&lt;/q&gt;&lt;s&gt;5&lt;/s&gt;&lt;l&gt;0&lt;/l&gt;&lt;u&gt;&lt;/u&gt;&lt;a&gt;&lt;/a&gt;&lt;b&gt;&lt;/b&gt;&lt;m&gt;&lt;/m&gt;&lt;r&gt;0&lt;/r&gt;&lt;x&gt;&lt;/x&gt;&lt;y&gt;&lt;/y&gt;&lt;z&gt;STIME_SYMB&lt;/z&gt;&lt;DEFAULT&gt;3&lt;/DEFAULT&gt;&lt;/i&gt;&lt;SP_CODE&gt;PR_FORM_0503730_172_2014&lt;/SP_CODE&gt;&lt;/p&gt;</dc:description>
  <cp:lastModifiedBy>UserbuxServer</cp:lastModifiedBy>
  <cp:lastPrinted>2011-08-02T07:58:08Z</cp:lastPrinted>
  <dcterms:created xsi:type="dcterms:W3CDTF">2006-10-24T10:42:01Z</dcterms:created>
  <dcterms:modified xsi:type="dcterms:W3CDTF">2015-03-02T07:18:17Z</dcterms:modified>
</cp:coreProperties>
</file>